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20" windowWidth="17445" windowHeight="9705" tabRatio="630" activeTab="0"/>
  </bookViews>
  <sheets>
    <sheet name="Readme" sheetId="1" r:id="rId1"/>
    <sheet name="2005‐804‐006" sheetId="2" r:id="rId2"/>
    <sheet name="ARC-4" sheetId="3" r:id="rId3"/>
    <sheet name="ARC-5" sheetId="4" r:id="rId4"/>
    <sheet name="Ennadai Lake" sheetId="5" r:id="rId5"/>
    <sheet name="JR01" sheetId="6" r:id="rId6"/>
    <sheet name="K2" sheetId="7" r:id="rId7"/>
    <sheet name="KR02" sheetId="8" r:id="rId8"/>
    <sheet name="LR1 " sheetId="9" r:id="rId9"/>
    <sheet name="S53&amp;S52" sheetId="10" r:id="rId10"/>
    <sheet name="Toronto Lake" sheetId="11" r:id="rId11"/>
    <sheet name="Unit" sheetId="12" r:id="rId12"/>
    <sheet name="Whatever Lake" sheetId="13" r:id="rId13"/>
  </sheets>
  <definedNames/>
  <calcPr fullCalcOnLoad="1"/>
</workbook>
</file>

<file path=xl/sharedStrings.xml><?xml version="1.0" encoding="utf-8"?>
<sst xmlns="http://schemas.openxmlformats.org/spreadsheetml/2006/main" count="678" uniqueCount="305">
  <si>
    <t>short_name</t>
  </si>
  <si>
    <t>Age cal.years BP</t>
  </si>
  <si>
    <t>Depth (cm)</t>
  </si>
  <si>
    <t>SST-Winter</t>
  </si>
  <si>
    <t>SSS-Winter</t>
  </si>
  <si>
    <t>SST-summer</t>
  </si>
  <si>
    <t>SSS-Summer</t>
  </si>
  <si>
    <t>Sea-ice&gt;50% (months/year)</t>
  </si>
  <si>
    <t>Sea-ice concentration (0-10)</t>
  </si>
  <si>
    <r>
      <t>Mean annual Productivity (gCm</t>
    </r>
    <r>
      <rPr>
        <sz val="12"/>
        <color indexed="8"/>
        <rFont val="Calibri"/>
        <family val="2"/>
      </rPr>
      <t>2)</t>
    </r>
  </si>
  <si>
    <t>Reliability code</t>
  </si>
  <si>
    <t>comments</t>
  </si>
  <si>
    <t>2005-804</t>
  </si>
  <si>
    <t>A</t>
  </si>
  <si>
    <t>Chronology based on PSV - 8 tie points with CALS7k.2 over 0-6 ka (Ledu 2010)</t>
  </si>
  <si>
    <t>depth (cm)</t>
  </si>
  <si>
    <t>age (ka)</t>
  </si>
  <si>
    <t>IP25 flux (ug cm-2 yr-1)</t>
  </si>
  <si>
    <t>chron_table</t>
  </si>
  <si>
    <t>age_type</t>
  </si>
  <si>
    <t>Lab-ID</t>
  </si>
  <si>
    <t>14C Age (BP)</t>
  </si>
  <si>
    <t>1SD</t>
  </si>
  <si>
    <t>cal max</t>
  </si>
  <si>
    <t>cal min</t>
  </si>
  <si>
    <t>Material</t>
  </si>
  <si>
    <t>ARC4</t>
  </si>
  <si>
    <t>14C</t>
  </si>
  <si>
    <t>Beta 250068</t>
  </si>
  <si>
    <t>Bivalve fragments</t>
  </si>
  <si>
    <t>Beta 253521</t>
  </si>
  <si>
    <t>Beta 250069</t>
  </si>
  <si>
    <t>Beta 253522</t>
  </si>
  <si>
    <t>Beta 253523</t>
  </si>
  <si>
    <t>Beta 253524</t>
  </si>
  <si>
    <t>Beta 254653</t>
  </si>
  <si>
    <t>Forams (Nodosaria spp.)</t>
  </si>
  <si>
    <t>Pb-210 and Cs-137 were used to verify recent sedimentation; Data available in the article</t>
  </si>
  <si>
    <t>A reservoir correction of 290±40 yr was applied to all ages in addition to the 400 yr global ocean reservoir correction</t>
  </si>
  <si>
    <t>Sample thickness not indicated</t>
  </si>
  <si>
    <t>age (kyr)</t>
  </si>
  <si>
    <t>IP25 flux (g cm-2 yr-1)</t>
  </si>
  <si>
    <t>ARC5</t>
  </si>
  <si>
    <t>Beta 250070</t>
  </si>
  <si>
    <t>Aside from the single radiocarbon date, the chronology was established by nine tied points correlated from the magnetic susceptibility profiles between ARC-5 and ARC-4 (same article)</t>
  </si>
  <si>
    <t>Age 14C (BP)</t>
  </si>
  <si>
    <t>Calyr (BP)</t>
  </si>
  <si>
    <r>
      <t>MTWA</t>
    </r>
    <r>
      <rPr>
        <vertAlign val="superscript"/>
        <sz val="11"/>
        <color indexed="8"/>
        <rFont val="Calibri"/>
        <family val="2"/>
      </rPr>
      <t>1</t>
    </r>
  </si>
  <si>
    <r>
      <t>MTCO</t>
    </r>
    <r>
      <rPr>
        <vertAlign val="superscript"/>
        <sz val="11"/>
        <color indexed="8"/>
        <rFont val="Calibri"/>
        <family val="2"/>
      </rPr>
      <t>1</t>
    </r>
  </si>
  <si>
    <r>
      <t>ANNP</t>
    </r>
    <r>
      <rPr>
        <vertAlign val="superscript"/>
        <sz val="11"/>
        <color indexed="8"/>
        <rFont val="Calibri"/>
        <family val="2"/>
      </rPr>
      <t>1</t>
    </r>
  </si>
  <si>
    <t>ennadai</t>
  </si>
  <si>
    <r>
      <t>1</t>
    </r>
    <r>
      <rPr>
        <sz val="11"/>
        <rFont val="Calibri"/>
        <family val="2"/>
      </rPr>
      <t>Anomaly Recons for MTWA (mean temperature of the Warmest month), MTCO (mean temperature of the coldest month) and ANNP (annual precipitation in mm).Temperatures are an average of the best 3 estimates and the anomalies are relative to 1961-1990 baseline period.</t>
    </r>
  </si>
  <si>
    <t>Age (BP)</t>
  </si>
  <si>
    <t>July air temp (deg C)</t>
  </si>
  <si>
    <t>Depth top (cm)</t>
  </si>
  <si>
    <t>depth bottom (cm)</t>
  </si>
  <si>
    <t>Dated material</t>
  </si>
  <si>
    <t>14C age (BP)</t>
  </si>
  <si>
    <t>Uncertainty</t>
  </si>
  <si>
    <t>Age cal. (BP)</t>
  </si>
  <si>
    <t>2 SD</t>
  </si>
  <si>
    <t>JR01</t>
  </si>
  <si>
    <t>Bryophytes, leaf and branch frags</t>
  </si>
  <si>
    <t>Plant material and chironomids</t>
  </si>
  <si>
    <t>Plant fragments</t>
  </si>
  <si>
    <t>yr (BP)</t>
  </si>
  <si>
    <t>temp (C)</t>
  </si>
  <si>
    <t>Lower depth (cm)</t>
  </si>
  <si>
    <t>Upper depth (cm)</t>
  </si>
  <si>
    <t>14CAge (BP)</t>
  </si>
  <si>
    <t>cal age (BP)</t>
  </si>
  <si>
    <t>notes</t>
  </si>
  <si>
    <t>k2</t>
  </si>
  <si>
    <t>surface</t>
  </si>
  <si>
    <t>Assumed top age based on collection year (1998)</t>
  </si>
  <si>
    <t>AA43973</t>
  </si>
  <si>
    <t>chironomid head capsules</t>
  </si>
  <si>
    <t>AA43974</t>
  </si>
  <si>
    <t>AA47358</t>
  </si>
  <si>
    <t>AA47359</t>
  </si>
  <si>
    <t>AA47360</t>
  </si>
  <si>
    <t>The ages are corrected for natural and sputtering fractionation</t>
  </si>
  <si>
    <t>to a base of d13C=-25 permil</t>
  </si>
  <si>
    <t>sample</t>
  </si>
  <si>
    <t>age (cal yrs BP)</t>
  </si>
  <si>
    <t>LOI (%)</t>
  </si>
  <si>
    <t>Carbonate (%)</t>
  </si>
  <si>
    <t>MS (SI)</t>
  </si>
  <si>
    <t>Bsi (%)</t>
  </si>
  <si>
    <t>Age (cal yr BP)</t>
  </si>
  <si>
    <t>Temp [7] &lt;PLS_C1_X&gt; (deg C)</t>
  </si>
  <si>
    <t>Temp [7] &lt;WAPLS_C1_X&gt; (deg C)</t>
  </si>
  <si>
    <t>Temp [7] &lt;MAT_X&gt; (deg C)</t>
  </si>
  <si>
    <t>Ann Precip  &lt;PLS_C2_X&gt;</t>
  </si>
  <si>
    <t>Ann Precip &lt;WAPLS_C1_X&gt;</t>
  </si>
  <si>
    <t>Ann Precip &lt;MAT_X&gt;</t>
  </si>
  <si>
    <t>rejected</t>
  </si>
  <si>
    <t>KR02</t>
  </si>
  <si>
    <t>physical_seds</t>
  </si>
  <si>
    <t>temp_precip</t>
  </si>
  <si>
    <t>Assumed top age based on collection year (2001)</t>
  </si>
  <si>
    <t>14C_bulk</t>
  </si>
  <si>
    <t>Beta-199874</t>
  </si>
  <si>
    <t>Bulk sediment</t>
  </si>
  <si>
    <t>Beta-199875</t>
  </si>
  <si>
    <t>Macrofossils</t>
  </si>
  <si>
    <t>Beta-199877</t>
  </si>
  <si>
    <t>Beta-206009</t>
  </si>
  <si>
    <t>Age adjusted based on offset determined by tephra age</t>
  </si>
  <si>
    <t>Beta-199878</t>
  </si>
  <si>
    <t>Beta-206010</t>
  </si>
  <si>
    <t>Beta-206011</t>
  </si>
  <si>
    <t>Beta-213872</t>
  </si>
  <si>
    <t>Beta-199879</t>
  </si>
  <si>
    <t>Beta-206012</t>
  </si>
  <si>
    <t>x</t>
  </si>
  <si>
    <t>Age rejected by author</t>
  </si>
  <si>
    <t>Pb was analyzed; data are available in article</t>
  </si>
  <si>
    <t>The age-depth model, based on a linear interpolation between 14C and Pb 210 dates</t>
  </si>
  <si>
    <t>interpolation of</t>
  </si>
  <si>
    <t>July temp (deg C)</t>
  </si>
  <si>
    <t>Age14C (BP)</t>
  </si>
  <si>
    <t>cal max (BP)</t>
  </si>
  <si>
    <t>cal min (BP)</t>
  </si>
  <si>
    <t>s53s52</t>
  </si>
  <si>
    <t>S53</t>
  </si>
  <si>
    <t>S52</t>
  </si>
  <si>
    <t>surface age</t>
  </si>
  <si>
    <t>Poz-24369</t>
  </si>
  <si>
    <t>Poz-19656</t>
  </si>
  <si>
    <t>Poz-32067</t>
  </si>
  <si>
    <t>Poz-18597</t>
  </si>
  <si>
    <t>Hel-3851*</t>
  </si>
  <si>
    <t>Poz-26424</t>
  </si>
  <si>
    <t>Poz-26425</t>
  </si>
  <si>
    <t>Poz-16805</t>
  </si>
  <si>
    <t>Poz-26426</t>
  </si>
  <si>
    <t>Poz-19675</t>
  </si>
  <si>
    <t>Poz-24370</t>
  </si>
  <si>
    <t>Poz-19658</t>
  </si>
  <si>
    <t>AECV1967</t>
  </si>
  <si>
    <t>Poz-19659</t>
  </si>
  <si>
    <t>AECV1906</t>
  </si>
  <si>
    <t>Poz-16806</t>
  </si>
  <si>
    <t>Poz-19660</t>
  </si>
  <si>
    <t>Poz-19661</t>
  </si>
  <si>
    <t>AECV1966</t>
  </si>
  <si>
    <t>Poz-19662</t>
  </si>
  <si>
    <t>Poz-20142</t>
  </si>
  <si>
    <t>AECV1905</t>
  </si>
  <si>
    <t>the first radiocarbon sample (poz 19656) has 0.36 modern carbon - assumed 30 years error NM</t>
  </si>
  <si>
    <t>All analyses on Sphagnum remains</t>
  </si>
  <si>
    <t>Notes: Includes Cs</t>
  </si>
  <si>
    <r>
      <t xml:space="preserve">lakewater </t>
    </r>
    <r>
      <rPr>
        <sz val="10"/>
        <rFont val="Symbol"/>
        <family val="1"/>
      </rPr>
      <t>d</t>
    </r>
    <r>
      <rPr>
        <vertAlign val="superscript"/>
        <sz val="10"/>
        <rFont val="Arial"/>
        <family val="2"/>
      </rPr>
      <t>18</t>
    </r>
    <r>
      <rPr>
        <sz val="10"/>
        <rFont val="Arial"/>
        <family val="2"/>
      </rPr>
      <t>O (‰ VSMOW)</t>
    </r>
  </si>
  <si>
    <t>toronto</t>
  </si>
  <si>
    <t>Assumed top age based on collection year (1987)</t>
  </si>
  <si>
    <t>Beta-49705</t>
  </si>
  <si>
    <t>organic sediment</t>
  </si>
  <si>
    <t>Beta-53129</t>
  </si>
  <si>
    <t>organic sediment and moss</t>
  </si>
  <si>
    <t>Beta-53130</t>
  </si>
  <si>
    <t>Beta-49708</t>
  </si>
  <si>
    <t>No short-lived isotopes reported</t>
  </si>
  <si>
    <t>age (BP)</t>
  </si>
  <si>
    <t>sample thickness (cm)</t>
  </si>
  <si>
    <r>
      <t>IRM (Am</t>
    </r>
    <r>
      <rPr>
        <vertAlign val="superscript"/>
        <sz val="10"/>
        <color indexed="8"/>
        <rFont val="Times New Roman"/>
        <family val="1"/>
      </rPr>
      <t>2</t>
    </r>
    <r>
      <rPr>
        <sz val="10"/>
        <color indexed="8"/>
        <rFont val="Times New Roman"/>
        <family val="1"/>
      </rPr>
      <t>kg</t>
    </r>
    <r>
      <rPr>
        <vertAlign val="superscript"/>
        <sz val="10"/>
        <color indexed="8"/>
        <rFont val="Times New Roman"/>
        <family val="1"/>
      </rPr>
      <t>-1</t>
    </r>
    <r>
      <rPr>
        <sz val="10"/>
        <color indexed="8"/>
        <rFont val="Times New Roman"/>
        <family val="1"/>
      </rPr>
      <t>)</t>
    </r>
  </si>
  <si>
    <t>ARM/IRM</t>
  </si>
  <si>
    <r>
      <t>Laboratory Sample</t>
    </r>
    <r>
      <rPr>
        <vertAlign val="superscript"/>
        <sz val="10"/>
        <color indexed="8"/>
        <rFont val="Times New Roman"/>
        <family val="1"/>
      </rPr>
      <t>1</t>
    </r>
  </si>
  <si>
    <t>Sediment depth (cm)</t>
  </si>
  <si>
    <t>14C year (BP)</t>
  </si>
  <si>
    <t>error (1s)</t>
  </si>
  <si>
    <t>Calibrated year (BP)</t>
  </si>
  <si>
    <t>cal_age_error</t>
  </si>
  <si>
    <t>Material dated</t>
  </si>
  <si>
    <t>unit</t>
  </si>
  <si>
    <t>Assumed surface</t>
  </si>
  <si>
    <t>CAMS-110421</t>
  </si>
  <si>
    <t>1070</t>
  </si>
  <si>
    <t>40</t>
  </si>
  <si>
    <t>Charcoal</t>
  </si>
  <si>
    <t>CAMS-107023</t>
  </si>
  <si>
    <t>2120</t>
  </si>
  <si>
    <t>50</t>
  </si>
  <si>
    <t>Charcoal + woody scale</t>
  </si>
  <si>
    <t>CAMS-107022</t>
  </si>
  <si>
    <t>2350</t>
  </si>
  <si>
    <t>60</t>
  </si>
  <si>
    <t>CAMS-107024</t>
  </si>
  <si>
    <t>2650</t>
  </si>
  <si>
    <t>45</t>
  </si>
  <si>
    <t>CAMS-107025</t>
  </si>
  <si>
    <t>3180</t>
  </si>
  <si>
    <t>CAMS-109289</t>
  </si>
  <si>
    <t>3795</t>
  </si>
  <si>
    <t>Woody twig</t>
  </si>
  <si>
    <t>CAMS-110422</t>
  </si>
  <si>
    <t>4815</t>
  </si>
  <si>
    <t>CAMS-109288</t>
  </si>
  <si>
    <t>7050</t>
  </si>
  <si>
    <t>Woody scale</t>
  </si>
  <si>
    <r>
      <t>1</t>
    </r>
    <r>
      <rPr>
        <sz val="10"/>
        <color indexed="8"/>
        <rFont val="Times New Roman"/>
        <family val="1"/>
      </rPr>
      <t>Center for Accelerator Mass Spectrometry, Lawrence Livermore National Laboratory, Livermore, California, USA.</t>
    </r>
  </si>
  <si>
    <r>
      <t>2</t>
    </r>
    <r>
      <rPr>
        <sz val="10"/>
        <color indexed="8"/>
        <rFont val="Times New Roman"/>
        <family val="1"/>
      </rPr>
      <t>Mid-point depth of interval</t>
    </r>
  </si>
  <si>
    <r>
      <t>3</t>
    </r>
    <r>
      <rPr>
        <sz val="10"/>
        <color indexed="8"/>
        <rFont val="Times New Roman"/>
        <family val="1"/>
      </rPr>
      <t>Basal depth of interval</t>
    </r>
  </si>
  <si>
    <r>
      <t>4</t>
    </r>
    <r>
      <rPr>
        <sz val="10"/>
        <color indexed="8"/>
        <rFont val="Times New Roman"/>
        <family val="1"/>
      </rPr>
      <t>Calibrated using CALIB v. 6.0.  Age represents the median of the probability density function.  Error represents one-half of the 1-</t>
    </r>
    <r>
      <rPr>
        <sz val="10"/>
        <color indexed="8"/>
        <rFont val="Symbol"/>
        <family val="1"/>
      </rPr>
      <t>s</t>
    </r>
    <r>
      <rPr>
        <sz val="10"/>
        <color indexed="8"/>
        <rFont val="Times New Roman"/>
        <family val="1"/>
      </rPr>
      <t xml:space="preserve"> range.</t>
    </r>
  </si>
  <si>
    <t>Includes Pu profile</t>
  </si>
  <si>
    <t>NOTES:</t>
  </si>
  <si>
    <t>Depths represent the sample midpoint below water surface (cm)</t>
  </si>
  <si>
    <t>CLAM ages are modeled for the midpoint depths</t>
  </si>
  <si>
    <t>Cal Age (BP)</t>
  </si>
  <si>
    <t>cal age error (1s)</t>
  </si>
  <si>
    <t>whatever</t>
  </si>
  <si>
    <t>Assumed top age based on collection year (1985 DK-ASSUMED)</t>
  </si>
  <si>
    <t>TO-4526</t>
  </si>
  <si>
    <t>TO-4527</t>
  </si>
  <si>
    <t>TO-4528</t>
  </si>
  <si>
    <r>
      <t>1</t>
    </r>
    <r>
      <rPr>
        <sz val="11"/>
        <color indexed="8"/>
        <rFont val="Calibri"/>
        <family val="2"/>
      </rPr>
      <t xml:space="preserve"> Calibrated using Stuiver and Reimer 1993</t>
    </r>
  </si>
  <si>
    <t>gyttja</t>
  </si>
  <si>
    <t>Beta-31052</t>
  </si>
  <si>
    <t>Beta-31543</t>
  </si>
  <si>
    <t>Beta-31542</t>
  </si>
  <si>
    <t>Beta-34470</t>
  </si>
  <si>
    <r>
      <t>Calibrated date ( cal yrs BP)</t>
    </r>
    <r>
      <rPr>
        <vertAlign val="superscript"/>
        <sz val="11"/>
        <color indexed="8"/>
        <rFont val="Calibri"/>
        <family val="2"/>
      </rPr>
      <t>1</t>
    </r>
  </si>
  <si>
    <t>LR01</t>
  </si>
  <si>
    <t>WIS-133</t>
  </si>
  <si>
    <t>humified Sphagnum peat</t>
  </si>
  <si>
    <t>WIS-88</t>
  </si>
  <si>
    <t>peat</t>
  </si>
  <si>
    <t>WIS-96</t>
  </si>
  <si>
    <t>WIS-127(a)</t>
  </si>
  <si>
    <t>WIS-127(b)</t>
  </si>
  <si>
    <t>WIS-93</t>
  </si>
  <si>
    <t>WIS-139</t>
  </si>
  <si>
    <t>unhumified Sphagnum peat</t>
  </si>
  <si>
    <t>WIS-80</t>
  </si>
  <si>
    <t>wood of Larix</t>
  </si>
  <si>
    <t>WIS-166</t>
  </si>
  <si>
    <t>Sphagnum peat</t>
  </si>
  <si>
    <t>WIS-85A</t>
  </si>
  <si>
    <t>fossil Sphagnum peat</t>
  </si>
  <si>
    <t>WIS-85B</t>
  </si>
  <si>
    <t>WIS-67</t>
  </si>
  <si>
    <t>cal age (cal yrs BP)</t>
  </si>
  <si>
    <t>core</t>
  </si>
  <si>
    <t># Arctic Holocene Proxy Climate Database</t>
  </si>
  <si>
    <t xml:space="preserve">#----------------------------------------------------------------------- </t>
  </si>
  <si>
    <t xml:space="preserve">#                World Data Center for Paleoclimatology, Boulder </t>
  </si>
  <si>
    <t xml:space="preserve">#                                  and </t>
  </si>
  <si>
    <t xml:space="preserve">#                     NOAA Paleoclimatology Program </t>
  </si>
  <si>
    <t xml:space="preserve"># NOTE: Please cite Publication, and Online_Resource and date accessed when using these data. </t>
  </si>
  <si>
    <t xml:space="preserve"># If there is no publication information, please cite Investigators, Title, and Online_Resource and date accessed. </t>
  </si>
  <si>
    <t>#</t>
  </si>
  <si>
    <t># Online_Resource: http://hurricane.ncdc.noaa.gov/pls/paleox/f?p=519:1:::::P1_STUDY_ID:15444</t>
  </si>
  <si>
    <t xml:space="preserve"># </t>
  </si>
  <si>
    <t># Description/Documentation lines begin with #</t>
  </si>
  <si>
    <t># Data lines have no #</t>
  </si>
  <si>
    <t># Archive: Paleolimnology</t>
  </si>
  <si>
    <t>#--------------------</t>
  </si>
  <si>
    <t># Contribution_Date</t>
  </si>
  <si>
    <t>Date: 2014-01-03</t>
  </si>
  <si>
    <t># Title</t>
  </si>
  <si>
    <t>Study_Name: Arctic Holocene Proxy Climate Database</t>
  </si>
  <si>
    <t># Investigators</t>
  </si>
  <si>
    <t>#       Investigators: Sundqvist, H.S.; Kaufman, D.S.; McKay, N.P.; Balascio, N.L.; Briner, J.P.; Cwynar, L.C.; Sejrup, H.P.; Seppä, H.; Subetto, D.A.; Andrews, J.T.; Axford, Y.; Bakke, J.; Birks, H.J.B.; Brooks, S.J.; de Vernal, A.; Jennings, A.E.; Ljungqvist, F.C.; Rühland, K.M.; Saenger, C.; Smol, J.P.; Viau, A.E.</t>
  </si>
  <si>
    <t># Description_and_Notes</t>
  </si>
  <si>
    <t xml:space="preserve">Description: Holocene proxy climate records from the Arctic. Database consisting of 168 sites from north of 58°N, </t>
  </si>
  <si>
    <t xml:space="preserve">#                    proxy data from lake sediments (60%), marine sediments (32%), glacier ice (5%), and other sources. </t>
  </si>
  <si>
    <t xml:space="preserve"># Publication </t>
  </si>
  <si>
    <t>#       Authors: H.S. Sundqvist, D.S. Kaufman, N.P. McKay, N.L. Balascio, J.P. Briner, L.C. Cwynar, H.P. Sejrup, H. Seppä, D.A. Subetto, J.T. Andrews, Y. Axford, J. Bakke, H.J.B. Birks, S.J. Brooks, A. de Vernal, A.E. Jennings, F.C. Ljungqvist, K.M. Rühland, C. Saenger, J.P. Smol, and A.E. Viau</t>
  </si>
  <si>
    <t xml:space="preserve">#       Published_Date_or_Year: 2014   </t>
  </si>
  <si>
    <t>#       Published_Title: Arctic Holocene proxy climate database - new approaches to assessing geochronological accuracy and encoding climate variables</t>
  </si>
  <si>
    <t>#       Journal_Name: Climate of the Past Discussions</t>
  </si>
  <si>
    <t>#       Volume: 10</t>
  </si>
  <si>
    <t xml:space="preserve">#       Edition: </t>
  </si>
  <si>
    <t>#       Issue: 1</t>
  </si>
  <si>
    <t>#       Pages: 1-63</t>
  </si>
  <si>
    <t>#       DOI: 10.5194/cpd-10-1-2014</t>
  </si>
  <si>
    <t xml:space="preserve">#       Online_Resource: </t>
  </si>
  <si>
    <t xml:space="preserve">#       Full_Citation: </t>
  </si>
  <si>
    <t>#       Abstract: We present a systematic compilation of previously published Holocene proxy climate records from the Arctic. We identified 167 sites from north of 58°N latitude where proxy time-series extend back at least to 6 cal ka, are resolved at sub-millennial scale (at least one value every 400±200 yr) and have age models constrained by at least one age every 3000 yr. In addition to conventional metadata for each proxy record (location, proxy type, reference), we include two novel parameters that add functionality to the database. First, "climate interpretation" is a series of fields that logically describe the specific climate variable(s) represented by the proxy record. It encodes the proxy-climate relation reported by authors of the original studies into a structured format to facilitate inter-comparison with climate model output. Second, "geochronology accuracy score" (chron score) is a numerical rating that reflects the overall accuracy of 14C-based age models from lake and marine sediments. Chron scores were calculated using the original author-reported 14C ages, which are included in this database. The database contains 315 records (some sites include multiple records) from six regions covering the circumpolar Arctic; Fennoscandia is the most densely sampled region (30% of the records), whereas only five records from the Russian Arctic met the criteria for inclusion. The database contains proxy records from lake sediment (60 %), marine sediment (32 %), glacier ice (5 %), and other sources. Most (60 %) reflect temperature (mainly summer warmth) and are primarily based on pollen, chironomid, or diatom assemblages. Many (15 %) reflect some aspect of hydroclimate as inferred from changes in stable isotopes, pollen and diatom assemblages, humification index in peat, and changes in equilibrium-line altitude of glaciers. This comprehensive database can be used in future studies to investigate the spatial-temporal pattern of Arctic Holocene climate changes and their causes. The Arctic Holocene dataset is available from NOAA Paleoclimatology.</t>
  </si>
  <si>
    <t>#------------------</t>
  </si>
  <si>
    <t xml:space="preserve"># Funding_Agency </t>
  </si>
  <si>
    <t>#       Funding_Agency_Name: US National Science Foundation</t>
  </si>
  <si>
    <t>#       Grant: ARC-1107869 and 0909332</t>
  </si>
  <si>
    <t xml:space="preserve"># Site_Information </t>
  </si>
  <si>
    <t>#       Site_Name: Arctic</t>
  </si>
  <si>
    <t>#       Location: Geographic Region&gt;Arctic</t>
  </si>
  <si>
    <t xml:space="preserve">Country:  </t>
  </si>
  <si>
    <t>Northernmost_Latitude: 90.00</t>
  </si>
  <si>
    <t>Southernmost_Latitude: 58.00</t>
  </si>
  <si>
    <t>Easternmost_Longitude: 180.00</t>
  </si>
  <si>
    <t>Westernmost_Longitude: -180.00</t>
  </si>
  <si>
    <t xml:space="preserve">Elevation: m  </t>
  </si>
  <si>
    <t xml:space="preserve"># Data_Collection   </t>
  </si>
  <si>
    <t xml:space="preserve">Collection_Name: Arctic Proxy Climate Data </t>
  </si>
  <si>
    <t>Earliest_Year: 12000</t>
  </si>
  <si>
    <t>Most_Recent_Year: 0</t>
  </si>
  <si>
    <t>Time_Unit: Cal Year BP</t>
  </si>
  <si>
    <t>Core_Length: m</t>
  </si>
  <si>
    <t xml:space="preserve">Notes: </t>
  </si>
  <si>
    <t xml:space="preserve">#                    Data are presented in 6 Excel files organized by region. Measured parameters include: alkenones, </t>
  </si>
  <si>
    <t xml:space="preserve">#                    ARM/IRM, biogenic silica, bulk density, C &amp; N, carbonate, chironomids, d13C.bulk_organics, d18O.calcite, </t>
  </si>
  <si>
    <t xml:space="preserve">#                    d18O.cellulose, d18O.diatom, d18O.foram, d18O.ice, dD, diatoms, dinocysts, forams.pl, humification_index, </t>
  </si>
  <si>
    <t xml:space="preserve">#                    ice_rafted_debris, ice.melt, IP25, magnetic_susceptibility, Mg/Ca.foram, MgCa.ostracodes, mineral.content, </t>
  </si>
  <si>
    <t xml:space="preserve">#                    mineral.flux, OM.flux, pollen, sedimentation_rate, total_organic_carbon, varve.width. </t>
  </si>
  <si>
    <t># Original_Source_URL: ftp://ftp.ncdc.noaa.gov/pub/data/paleo/paleolimnology/arctic/mainland-canada-v1.xls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</si>
</sst>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00"/>
  </numFmts>
  <fonts count="50">
    <font>
      <sz val="10"/>
      <name val="Arial"/>
      <family val="2"/>
    </font>
    <font>
      <sz val="12"/>
      <color indexed="8"/>
      <name val="Calibri"/>
      <family val="2"/>
    </font>
    <font>
      <sz val="11"/>
      <color indexed="8"/>
      <name val="Calibri"/>
      <family val="2"/>
    </font>
    <font>
      <b/>
      <sz val="10"/>
      <color indexed="8"/>
      <name val="Arial"/>
      <family val="2"/>
    </font>
    <font>
      <sz val="10"/>
      <color indexed="8"/>
      <name val="Arial"/>
      <family val="2"/>
    </font>
    <font>
      <b/>
      <sz val="11"/>
      <color indexed="8"/>
      <name val="Calibri"/>
      <family val="2"/>
    </font>
    <font>
      <vertAlign val="superscript"/>
      <sz val="11"/>
      <color indexed="8"/>
      <name val="Calibri"/>
      <family val="2"/>
    </font>
    <font>
      <vertAlign val="superscript"/>
      <sz val="11"/>
      <name val="Calibri"/>
      <family val="2"/>
    </font>
    <font>
      <sz val="11"/>
      <name val="Calibri"/>
      <family val="2"/>
    </font>
    <font>
      <sz val="10"/>
      <name val="Symbol"/>
      <family val="1"/>
    </font>
    <font>
      <vertAlign val="superscript"/>
      <sz val="10"/>
      <name val="Arial"/>
      <family val="2"/>
    </font>
    <font>
      <sz val="10"/>
      <color indexed="8"/>
      <name val="Times New Roman"/>
      <family val="1"/>
    </font>
    <font>
      <vertAlign val="superscript"/>
      <sz val="10"/>
      <color indexed="8"/>
      <name val="Times New Roman"/>
      <family val="1"/>
    </font>
    <font>
      <b/>
      <sz val="10"/>
      <color indexed="8"/>
      <name val="Times New Roman"/>
      <family val="1"/>
    </font>
    <font>
      <sz val="10"/>
      <color indexed="8"/>
      <name val="Symbol"/>
      <family val="1"/>
    </font>
    <font>
      <sz val="12"/>
      <color indexed="8"/>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sz val="11"/>
      <color theme="1"/>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 fillId="0" borderId="0">
      <alignment/>
      <protection/>
    </xf>
    <xf numFmtId="0" fontId="1" fillId="0" borderId="0">
      <alignment/>
      <protection/>
    </xf>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9" fontId="1"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3">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ill="1" applyAlignment="1">
      <alignment horizontal="left"/>
    </xf>
    <xf numFmtId="2" fontId="0" fillId="0" borderId="0" xfId="0" applyNumberFormat="1" applyFill="1" applyAlignment="1">
      <alignment/>
    </xf>
    <xf numFmtId="0" fontId="2" fillId="0" borderId="0" xfId="46" applyFont="1">
      <alignment/>
      <protection/>
    </xf>
    <xf numFmtId="0" fontId="2" fillId="0" borderId="0" xfId="46" applyBorder="1">
      <alignment/>
      <protection/>
    </xf>
    <xf numFmtId="0" fontId="3" fillId="0" borderId="0" xfId="46" applyFont="1" applyBorder="1" applyAlignment="1">
      <alignment horizontal="center"/>
      <protection/>
    </xf>
    <xf numFmtId="164" fontId="3" fillId="0" borderId="0" xfId="46" applyNumberFormat="1" applyFont="1" applyBorder="1" applyAlignment="1">
      <alignment horizontal="center"/>
      <protection/>
    </xf>
    <xf numFmtId="0" fontId="2" fillId="0" borderId="10" xfId="46" applyFont="1" applyBorder="1" applyAlignment="1">
      <alignment horizontal="left"/>
      <protection/>
    </xf>
    <xf numFmtId="0" fontId="2" fillId="0" borderId="10" xfId="46" applyFont="1" applyBorder="1" applyAlignment="1">
      <alignment horizontal="left" wrapText="1"/>
      <protection/>
    </xf>
    <xf numFmtId="0" fontId="4" fillId="0" borderId="0" xfId="46" applyFont="1" applyBorder="1" applyAlignment="1">
      <alignment horizontal="center"/>
      <protection/>
    </xf>
    <xf numFmtId="165" fontId="4" fillId="0" borderId="0" xfId="46" applyNumberFormat="1" applyFont="1" applyBorder="1" applyAlignment="1">
      <alignment horizontal="center"/>
      <protection/>
    </xf>
    <xf numFmtId="0" fontId="2" fillId="0" borderId="0" xfId="46" applyFont="1" applyAlignment="1">
      <alignment horizontal="left"/>
      <protection/>
    </xf>
    <xf numFmtId="2" fontId="4" fillId="0" borderId="0" xfId="46" applyNumberFormat="1" applyFont="1" applyBorder="1" applyAlignment="1">
      <alignment horizontal="center"/>
      <protection/>
    </xf>
    <xf numFmtId="1" fontId="2" fillId="0" borderId="0" xfId="46" applyNumberFormat="1" applyFont="1">
      <alignment/>
      <protection/>
    </xf>
    <xf numFmtId="0" fontId="2" fillId="0" borderId="0" xfId="46" applyFont="1" applyBorder="1">
      <alignment/>
      <protection/>
    </xf>
    <xf numFmtId="0" fontId="5" fillId="0" borderId="0" xfId="46" applyFont="1" applyBorder="1" applyAlignment="1">
      <alignment horizontal="center"/>
      <protection/>
    </xf>
    <xf numFmtId="164" fontId="5" fillId="0" borderId="0" xfId="46" applyNumberFormat="1" applyFont="1" applyBorder="1" applyAlignment="1">
      <alignment horizontal="center"/>
      <protection/>
    </xf>
    <xf numFmtId="0" fontId="2" fillId="0" borderId="0" xfId="46" applyFont="1" applyBorder="1" applyAlignment="1">
      <alignment horizontal="center"/>
      <protection/>
    </xf>
    <xf numFmtId="2" fontId="2" fillId="0" borderId="0" xfId="46" applyNumberFormat="1" applyFont="1" applyBorder="1" applyAlignment="1">
      <alignment horizontal="center"/>
      <protection/>
    </xf>
    <xf numFmtId="165" fontId="2" fillId="0" borderId="0" xfId="46" applyNumberFormat="1" applyFont="1" applyBorder="1" applyAlignment="1">
      <alignment horizontal="center"/>
      <protection/>
    </xf>
    <xf numFmtId="0" fontId="1" fillId="0" borderId="0" xfId="47">
      <alignment/>
      <protection/>
    </xf>
    <xf numFmtId="0" fontId="7" fillId="0" borderId="0" xfId="47" applyFont="1">
      <alignment/>
      <protection/>
    </xf>
    <xf numFmtId="0" fontId="2" fillId="0" borderId="0" xfId="47" applyFont="1">
      <alignment/>
      <protection/>
    </xf>
    <xf numFmtId="49" fontId="2" fillId="0" borderId="0" xfId="47" applyNumberFormat="1" applyFont="1">
      <alignment/>
      <protection/>
    </xf>
    <xf numFmtId="1" fontId="8" fillId="0" borderId="0" xfId="47" applyNumberFormat="1" applyFont="1">
      <alignment/>
      <protection/>
    </xf>
    <xf numFmtId="2" fontId="8" fillId="0" borderId="0" xfId="47" applyNumberFormat="1" applyFont="1">
      <alignment/>
      <protection/>
    </xf>
    <xf numFmtId="0" fontId="2" fillId="0" borderId="10" xfId="47" applyFont="1" applyBorder="1" applyAlignment="1">
      <alignment horizontal="left"/>
      <protection/>
    </xf>
    <xf numFmtId="0" fontId="2" fillId="0" borderId="10" xfId="47" applyFont="1" applyBorder="1" applyAlignment="1">
      <alignment horizontal="left" wrapText="1"/>
      <protection/>
    </xf>
    <xf numFmtId="0" fontId="2" fillId="0" borderId="0" xfId="47" applyFont="1" applyBorder="1" applyAlignment="1">
      <alignment horizontal="left" wrapText="1"/>
      <protection/>
    </xf>
    <xf numFmtId="0" fontId="2" fillId="0" borderId="0" xfId="47" applyFont="1" applyBorder="1" applyAlignment="1">
      <alignment horizontal="left"/>
      <protection/>
    </xf>
    <xf numFmtId="0" fontId="2" fillId="0" borderId="0" xfId="47" applyFont="1" applyAlignment="1">
      <alignment horizontal="left"/>
      <protection/>
    </xf>
    <xf numFmtId="1" fontId="1" fillId="0" borderId="0" xfId="47" applyNumberFormat="1">
      <alignment/>
      <protection/>
    </xf>
    <xf numFmtId="0" fontId="2" fillId="0" borderId="0" xfId="47" applyFont="1" applyBorder="1" applyAlignment="1">
      <alignment horizontal="right"/>
      <protection/>
    </xf>
    <xf numFmtId="0" fontId="2" fillId="0" borderId="0" xfId="47" applyFont="1" applyAlignment="1">
      <alignment horizontal="right"/>
      <protection/>
    </xf>
    <xf numFmtId="0" fontId="1" fillId="0" borderId="0" xfId="46" applyFont="1">
      <alignment/>
      <protection/>
    </xf>
    <xf numFmtId="0" fontId="8" fillId="0" borderId="0" xfId="46" applyFont="1">
      <alignment/>
      <protection/>
    </xf>
    <xf numFmtId="2" fontId="8" fillId="0" borderId="0" xfId="46" applyNumberFormat="1" applyFont="1">
      <alignment/>
      <protection/>
    </xf>
    <xf numFmtId="166" fontId="1" fillId="0" borderId="0" xfId="46" applyNumberFormat="1" applyFont="1">
      <alignment/>
      <protection/>
    </xf>
    <xf numFmtId="1" fontId="8" fillId="0" borderId="0" xfId="46" applyNumberFormat="1" applyFont="1">
      <alignment/>
      <protection/>
    </xf>
    <xf numFmtId="0" fontId="8" fillId="0" borderId="0" xfId="46" applyFont="1" applyAlignment="1">
      <alignment horizontal="left"/>
      <protection/>
    </xf>
    <xf numFmtId="0" fontId="2" fillId="0" borderId="0" xfId="46" applyFont="1" applyBorder="1" applyAlignment="1">
      <alignment horizontal="left"/>
      <protection/>
    </xf>
    <xf numFmtId="0" fontId="2" fillId="0" borderId="0" xfId="46" applyFont="1" applyAlignment="1">
      <alignment horizontal="right"/>
      <protection/>
    </xf>
    <xf numFmtId="0" fontId="1" fillId="0" borderId="0" xfId="46" applyFont="1" applyAlignment="1">
      <alignment horizontal="right"/>
      <protection/>
    </xf>
    <xf numFmtId="1" fontId="0" fillId="0" borderId="0" xfId="46" applyNumberFormat="1" applyFont="1">
      <alignment/>
      <protection/>
    </xf>
    <xf numFmtId="2" fontId="0" fillId="0" borderId="0" xfId="46" applyNumberFormat="1" applyFont="1">
      <alignment/>
      <protection/>
    </xf>
    <xf numFmtId="0" fontId="8" fillId="0" borderId="0" xfId="46" applyFont="1" applyAlignment="1">
      <alignment horizontal="right"/>
      <protection/>
    </xf>
    <xf numFmtId="1" fontId="8" fillId="0" borderId="0" xfId="46" applyNumberFormat="1" applyFont="1" applyAlignment="1">
      <alignment horizontal="right"/>
      <protection/>
    </xf>
    <xf numFmtId="0" fontId="2" fillId="0" borderId="0" xfId="46" applyFont="1" applyAlignment="1">
      <alignment horizontal="center"/>
      <protection/>
    </xf>
    <xf numFmtId="0" fontId="8" fillId="0" borderId="0" xfId="47" applyFont="1">
      <alignment/>
      <protection/>
    </xf>
    <xf numFmtId="1" fontId="2" fillId="0" borderId="0" xfId="47" applyNumberFormat="1" applyFont="1">
      <alignment/>
      <protection/>
    </xf>
    <xf numFmtId="1" fontId="2" fillId="0" borderId="0" xfId="47" applyNumberFormat="1" applyFont="1" applyAlignment="1">
      <alignment horizontal="left"/>
      <protection/>
    </xf>
    <xf numFmtId="0" fontId="0" fillId="0" borderId="0" xfId="47" applyFont="1" applyAlignment="1">
      <alignment horizontal="left"/>
      <protection/>
    </xf>
    <xf numFmtId="0" fontId="0" fillId="0" borderId="0" xfId="47" applyFont="1">
      <alignment/>
      <protection/>
    </xf>
    <xf numFmtId="0" fontId="0" fillId="0" borderId="10" xfId="47" applyFont="1" applyBorder="1" applyAlignment="1">
      <alignment horizontal="left"/>
      <protection/>
    </xf>
    <xf numFmtId="0" fontId="0" fillId="0" borderId="10" xfId="47" applyFont="1" applyBorder="1" applyAlignment="1">
      <alignment horizontal="left" wrapText="1"/>
      <protection/>
    </xf>
    <xf numFmtId="1" fontId="1" fillId="0" borderId="0" xfId="47" applyNumberFormat="1" applyAlignment="1">
      <alignment horizontal="left"/>
      <protection/>
    </xf>
    <xf numFmtId="166" fontId="1" fillId="0" borderId="0" xfId="47" applyNumberFormat="1" applyAlignment="1">
      <alignment horizontal="left"/>
      <protection/>
    </xf>
    <xf numFmtId="0" fontId="0" fillId="0" borderId="0" xfId="47" applyFont="1" applyBorder="1" applyAlignment="1">
      <alignment horizontal="left" wrapText="1"/>
      <protection/>
    </xf>
    <xf numFmtId="0" fontId="0" fillId="0" borderId="0" xfId="47" applyFont="1" applyBorder="1" applyAlignment="1">
      <alignment horizontal="left"/>
      <protection/>
    </xf>
    <xf numFmtId="0" fontId="2" fillId="0" borderId="0" xfId="46" applyAlignment="1">
      <alignment horizontal="left"/>
      <protection/>
    </xf>
    <xf numFmtId="0" fontId="11" fillId="0" borderId="0" xfId="46" applyFont="1" applyAlignment="1">
      <alignment horizontal="left"/>
      <protection/>
    </xf>
    <xf numFmtId="2" fontId="11" fillId="0" borderId="0" xfId="46" applyNumberFormat="1" applyFont="1" applyAlignment="1">
      <alignment horizontal="left"/>
      <protection/>
    </xf>
    <xf numFmtId="167" fontId="11" fillId="0" borderId="0" xfId="46" applyNumberFormat="1" applyFont="1" applyAlignment="1">
      <alignment horizontal="left"/>
      <protection/>
    </xf>
    <xf numFmtId="2" fontId="11" fillId="0" borderId="0" xfId="46" applyNumberFormat="1" applyFont="1" applyBorder="1" applyAlignment="1">
      <alignment horizontal="left" wrapText="1"/>
      <protection/>
    </xf>
    <xf numFmtId="167" fontId="11" fillId="0" borderId="0" xfId="46" applyNumberFormat="1" applyFont="1" applyBorder="1" applyAlignment="1">
      <alignment horizontal="left" wrapText="1"/>
      <protection/>
    </xf>
    <xf numFmtId="1" fontId="1" fillId="0" borderId="0" xfId="46" applyNumberFormat="1" applyFont="1" applyAlignment="1">
      <alignment horizontal="left"/>
      <protection/>
    </xf>
    <xf numFmtId="0" fontId="11" fillId="0" borderId="0" xfId="46" applyFont="1" applyBorder="1" applyAlignment="1">
      <alignment horizontal="left" vertical="center"/>
      <protection/>
    </xf>
    <xf numFmtId="1" fontId="2" fillId="0" borderId="0" xfId="46" applyNumberFormat="1" applyAlignment="1">
      <alignment horizontal="left" wrapText="1"/>
      <protection/>
    </xf>
    <xf numFmtId="0" fontId="11" fillId="0" borderId="0" xfId="46" applyFont="1" applyBorder="1" applyAlignment="1">
      <alignment vertical="center"/>
      <protection/>
    </xf>
    <xf numFmtId="0" fontId="11" fillId="0" borderId="0" xfId="46" applyFont="1" applyAlignment="1">
      <alignment horizontal="left" vertical="center"/>
      <protection/>
    </xf>
    <xf numFmtId="0" fontId="11" fillId="0" borderId="0" xfId="46" applyFont="1" applyAlignment="1">
      <alignment vertical="center"/>
      <protection/>
    </xf>
    <xf numFmtId="0" fontId="2" fillId="0" borderId="0" xfId="46" applyBorder="1" applyAlignment="1">
      <alignment horizontal="left"/>
      <protection/>
    </xf>
    <xf numFmtId="0" fontId="13" fillId="0" borderId="0" xfId="46" applyFont="1" applyBorder="1" applyAlignment="1">
      <alignment horizontal="left" vertical="center"/>
      <protection/>
    </xf>
    <xf numFmtId="0" fontId="12" fillId="0" borderId="0" xfId="46" applyFont="1" applyAlignment="1">
      <alignment horizontal="left" vertical="center"/>
      <protection/>
    </xf>
    <xf numFmtId="0" fontId="15" fillId="0" borderId="0" xfId="46" applyFont="1" applyAlignment="1">
      <alignment horizontal="left" vertical="center"/>
      <protection/>
    </xf>
    <xf numFmtId="2" fontId="2" fillId="0" borderId="0" xfId="46" applyNumberFormat="1" applyAlignment="1">
      <alignment horizontal="left"/>
      <protection/>
    </xf>
    <xf numFmtId="1" fontId="11" fillId="0" borderId="0" xfId="46" applyNumberFormat="1" applyFont="1" applyAlignment="1">
      <alignment horizontal="left"/>
      <protection/>
    </xf>
    <xf numFmtId="166" fontId="2" fillId="0" borderId="0" xfId="47" applyNumberFormat="1" applyFont="1" applyAlignment="1">
      <alignment horizontal="left"/>
      <protection/>
    </xf>
    <xf numFmtId="0" fontId="45" fillId="0" borderId="0" xfId="57">
      <alignment/>
      <protection/>
    </xf>
    <xf numFmtId="0" fontId="6" fillId="0" borderId="0" xfId="47" applyFont="1" applyAlignment="1">
      <alignment horizontal="left"/>
      <protection/>
    </xf>
    <xf numFmtId="49" fontId="1" fillId="0" borderId="0" xfId="47" applyNumberFormat="1" applyFo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cel Built-in TableStyleLight1"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73"/>
  <sheetViews>
    <sheetView tabSelected="1" zoomScalePageLayoutView="0" workbookViewId="0" topLeftCell="A1">
      <selection activeCell="A1" sqref="A1"/>
    </sheetView>
  </sheetViews>
  <sheetFormatPr defaultColWidth="9.140625" defaultRowHeight="12.75"/>
  <sheetData>
    <row r="1" ht="12.75">
      <c r="A1" t="s">
        <v>243</v>
      </c>
    </row>
    <row r="2" ht="12.75">
      <c r="A2" t="s">
        <v>244</v>
      </c>
    </row>
    <row r="3" ht="12.75">
      <c r="A3" t="s">
        <v>245</v>
      </c>
    </row>
    <row r="4" ht="12.75">
      <c r="A4" t="s">
        <v>246</v>
      </c>
    </row>
    <row r="5" ht="12.75">
      <c r="A5" t="s">
        <v>247</v>
      </c>
    </row>
    <row r="6" ht="12.75">
      <c r="A6" t="s">
        <v>244</v>
      </c>
    </row>
    <row r="7" ht="12.75">
      <c r="A7" t="s">
        <v>248</v>
      </c>
    </row>
    <row r="8" ht="12.75">
      <c r="A8" t="s">
        <v>249</v>
      </c>
    </row>
    <row r="9" ht="12.75">
      <c r="A9" t="s">
        <v>250</v>
      </c>
    </row>
    <row r="10" ht="12.75">
      <c r="A10" t="s">
        <v>250</v>
      </c>
    </row>
    <row r="11" ht="12.75">
      <c r="A11" t="s">
        <v>251</v>
      </c>
    </row>
    <row r="12" ht="12.75">
      <c r="A12" t="s">
        <v>250</v>
      </c>
    </row>
    <row r="13" ht="12.75">
      <c r="A13" t="s">
        <v>304</v>
      </c>
    </row>
    <row r="14" ht="12.75">
      <c r="A14" t="s">
        <v>252</v>
      </c>
    </row>
    <row r="15" ht="12.75">
      <c r="A15" t="s">
        <v>253</v>
      </c>
    </row>
    <row r="16" ht="12.75">
      <c r="A16" t="s">
        <v>254</v>
      </c>
    </row>
    <row r="17" ht="12.75">
      <c r="A17" t="s">
        <v>250</v>
      </c>
    </row>
    <row r="18" ht="12.75">
      <c r="A18" t="s">
        <v>255</v>
      </c>
    </row>
    <row r="19" ht="12.75">
      <c r="A19" t="s">
        <v>256</v>
      </c>
    </row>
    <row r="20" ht="12.75">
      <c r="A20" t="s">
        <v>257</v>
      </c>
    </row>
    <row r="21" spans="1:2" ht="12.75">
      <c r="A21" t="s">
        <v>250</v>
      </c>
      <c r="B21" t="s">
        <v>258</v>
      </c>
    </row>
    <row r="22" ht="12.75">
      <c r="A22" t="s">
        <v>256</v>
      </c>
    </row>
    <row r="23" ht="12.75">
      <c r="A23" t="s">
        <v>259</v>
      </c>
    </row>
    <row r="24" spans="1:2" ht="12.75">
      <c r="A24" t="s">
        <v>250</v>
      </c>
      <c r="B24" t="s">
        <v>260</v>
      </c>
    </row>
    <row r="25" ht="12.75">
      <c r="A25" t="s">
        <v>256</v>
      </c>
    </row>
    <row r="26" ht="12.75">
      <c r="A26" t="s">
        <v>261</v>
      </c>
    </row>
    <row r="27" ht="12.75">
      <c r="A27" t="s">
        <v>262</v>
      </c>
    </row>
    <row r="28" ht="12.75">
      <c r="A28" t="s">
        <v>256</v>
      </c>
    </row>
    <row r="29" ht="12.75">
      <c r="A29" t="s">
        <v>263</v>
      </c>
    </row>
    <row r="30" spans="1:2" ht="12.75">
      <c r="A30" t="s">
        <v>250</v>
      </c>
      <c r="B30" t="s">
        <v>264</v>
      </c>
    </row>
    <row r="31" ht="12.75">
      <c r="A31" t="s">
        <v>265</v>
      </c>
    </row>
    <row r="32" ht="12.75">
      <c r="A32" t="s">
        <v>299</v>
      </c>
    </row>
    <row r="33" ht="12.75">
      <c r="A33" t="s">
        <v>300</v>
      </c>
    </row>
    <row r="34" ht="12.75">
      <c r="A34" t="s">
        <v>301</v>
      </c>
    </row>
    <row r="35" ht="12.75">
      <c r="A35" t="s">
        <v>302</v>
      </c>
    </row>
    <row r="36" ht="12.75">
      <c r="A36" t="s">
        <v>303</v>
      </c>
    </row>
    <row r="37" ht="12.75">
      <c r="A37" t="s">
        <v>256</v>
      </c>
    </row>
    <row r="38" ht="12.75">
      <c r="A38" t="s">
        <v>266</v>
      </c>
    </row>
    <row r="39" ht="12.75">
      <c r="A39" t="s">
        <v>267</v>
      </c>
    </row>
    <row r="40" ht="12.75">
      <c r="A40" t="s">
        <v>268</v>
      </c>
    </row>
    <row r="41" ht="12.75">
      <c r="A41" t="s">
        <v>269</v>
      </c>
    </row>
    <row r="42" ht="12.75">
      <c r="A42" t="s">
        <v>270</v>
      </c>
    </row>
    <row r="43" ht="12.75">
      <c r="A43" t="s">
        <v>271</v>
      </c>
    </row>
    <row r="44" ht="12.75">
      <c r="A44" t="s">
        <v>272</v>
      </c>
    </row>
    <row r="45" ht="12.75">
      <c r="A45" t="s">
        <v>273</v>
      </c>
    </row>
    <row r="46" ht="12.75">
      <c r="A46" t="s">
        <v>274</v>
      </c>
    </row>
    <row r="47" ht="12.75">
      <c r="A47" t="s">
        <v>275</v>
      </c>
    </row>
    <row r="48" ht="12.75">
      <c r="A48" t="s">
        <v>276</v>
      </c>
    </row>
    <row r="49" ht="12.75">
      <c r="A49" t="s">
        <v>277</v>
      </c>
    </row>
    <row r="50" ht="12.75">
      <c r="A50" t="s">
        <v>278</v>
      </c>
    </row>
    <row r="51" ht="12.75">
      <c r="A51" t="s">
        <v>279</v>
      </c>
    </row>
    <row r="52" ht="12.75">
      <c r="A52" t="s">
        <v>280</v>
      </c>
    </row>
    <row r="53" ht="12.75">
      <c r="A53" t="s">
        <v>281</v>
      </c>
    </row>
    <row r="54" ht="12.75">
      <c r="A54" t="s">
        <v>282</v>
      </c>
    </row>
    <row r="55" ht="12.75">
      <c r="A55" t="s">
        <v>279</v>
      </c>
    </row>
    <row r="56" ht="12.75">
      <c r="A56" t="s">
        <v>283</v>
      </c>
    </row>
    <row r="57" ht="12.75">
      <c r="A57" t="s">
        <v>284</v>
      </c>
    </row>
    <row r="58" ht="12.75">
      <c r="A58" t="s">
        <v>285</v>
      </c>
    </row>
    <row r="59" spans="1:2" ht="12.75">
      <c r="A59" t="s">
        <v>250</v>
      </c>
      <c r="B59" t="s">
        <v>286</v>
      </c>
    </row>
    <row r="60" spans="1:2" ht="12.75">
      <c r="A60" t="s">
        <v>250</v>
      </c>
      <c r="B60" t="s">
        <v>287</v>
      </c>
    </row>
    <row r="61" spans="1:2" ht="12.75">
      <c r="A61" t="s">
        <v>252</v>
      </c>
      <c r="B61" t="s">
        <v>288</v>
      </c>
    </row>
    <row r="62" spans="1:2" ht="12.75">
      <c r="A62" t="s">
        <v>252</v>
      </c>
      <c r="B62" t="s">
        <v>289</v>
      </c>
    </row>
    <row r="63" spans="1:2" ht="12.75">
      <c r="A63" t="s">
        <v>252</v>
      </c>
      <c r="B63" t="s">
        <v>290</v>
      </c>
    </row>
    <row r="64" spans="1:2" ht="12.75">
      <c r="A64" t="s">
        <v>252</v>
      </c>
      <c r="B64" t="s">
        <v>291</v>
      </c>
    </row>
    <row r="65" ht="12.75">
      <c r="A65" t="s">
        <v>279</v>
      </c>
    </row>
    <row r="66" ht="12.75">
      <c r="A66" t="s">
        <v>292</v>
      </c>
    </row>
    <row r="67" spans="1:2" ht="12.75">
      <c r="A67" t="s">
        <v>250</v>
      </c>
      <c r="B67" t="s">
        <v>293</v>
      </c>
    </row>
    <row r="68" spans="1:2" ht="12.75">
      <c r="A68" t="s">
        <v>250</v>
      </c>
      <c r="B68" t="s">
        <v>294</v>
      </c>
    </row>
    <row r="69" spans="1:2" ht="12.75">
      <c r="A69" t="s">
        <v>250</v>
      </c>
      <c r="B69" t="s">
        <v>295</v>
      </c>
    </row>
    <row r="70" spans="1:2" ht="12.75">
      <c r="A70" t="s">
        <v>250</v>
      </c>
      <c r="B70" t="s">
        <v>296</v>
      </c>
    </row>
    <row r="71" spans="1:2" ht="12.75">
      <c r="A71" t="s">
        <v>250</v>
      </c>
      <c r="B71" t="s">
        <v>297</v>
      </c>
    </row>
    <row r="72" spans="1:2" ht="12.75">
      <c r="A72" t="s">
        <v>250</v>
      </c>
      <c r="B72" t="s">
        <v>298</v>
      </c>
    </row>
    <row r="73" ht="12.75">
      <c r="A73" t="s">
        <v>279</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Y38"/>
  <sheetViews>
    <sheetView zoomScalePageLayoutView="0" workbookViewId="0" topLeftCell="A1">
      <selection activeCell="A2" sqref="A2"/>
    </sheetView>
  </sheetViews>
  <sheetFormatPr defaultColWidth="13.7109375" defaultRowHeight="15" customHeight="1"/>
  <cols>
    <col min="1" max="2" width="13.7109375" style="22" customWidth="1"/>
    <col min="3" max="4" width="13.7109375" style="24" customWidth="1"/>
    <col min="5" max="5" width="13.7109375" style="23" customWidth="1"/>
    <col min="6" max="7" width="13.7109375" style="22" customWidth="1"/>
    <col min="8" max="16" width="13.7109375" style="24" customWidth="1"/>
    <col min="17" max="16384" width="13.7109375" style="22" customWidth="1"/>
  </cols>
  <sheetData>
    <row r="1" spans="1:25" s="24" customFormat="1" ht="15.75" customHeight="1" thickBot="1">
      <c r="A1" s="24" t="s">
        <v>0</v>
      </c>
      <c r="B1" s="24" t="s">
        <v>242</v>
      </c>
      <c r="C1" s="24" t="s">
        <v>15</v>
      </c>
      <c r="D1" s="50" t="s">
        <v>84</v>
      </c>
      <c r="E1" s="50" t="s">
        <v>120</v>
      </c>
      <c r="F1" s="24" t="s">
        <v>18</v>
      </c>
      <c r="G1" s="24" t="s">
        <v>19</v>
      </c>
      <c r="H1" s="28" t="s">
        <v>20</v>
      </c>
      <c r="I1" s="29" t="s">
        <v>67</v>
      </c>
      <c r="J1" s="29" t="s">
        <v>68</v>
      </c>
      <c r="K1" s="28" t="s">
        <v>121</v>
      </c>
      <c r="L1" s="28" t="s">
        <v>22</v>
      </c>
      <c r="M1" s="29" t="s">
        <v>70</v>
      </c>
      <c r="N1" s="28" t="s">
        <v>122</v>
      </c>
      <c r="O1" s="28" t="s">
        <v>123</v>
      </c>
      <c r="P1" s="24" t="s">
        <v>18</v>
      </c>
      <c r="Q1" s="24" t="s">
        <v>19</v>
      </c>
      <c r="R1" s="28" t="s">
        <v>20</v>
      </c>
      <c r="S1" s="29" t="s">
        <v>67</v>
      </c>
      <c r="T1" s="29" t="s">
        <v>68</v>
      </c>
      <c r="U1" s="28" t="s">
        <v>121</v>
      </c>
      <c r="V1" s="28" t="s">
        <v>22</v>
      </c>
      <c r="W1" s="29" t="s">
        <v>70</v>
      </c>
      <c r="X1" s="28" t="s">
        <v>122</v>
      </c>
      <c r="Y1" s="28" t="s">
        <v>123</v>
      </c>
    </row>
    <row r="2" spans="1:25" ht="15" customHeight="1" thickTop="1">
      <c r="A2" s="22" t="s">
        <v>124</v>
      </c>
      <c r="B2" s="22" t="s">
        <v>125</v>
      </c>
      <c r="C2" s="24">
        <v>1.5</v>
      </c>
      <c r="D2" s="24">
        <v>-40</v>
      </c>
      <c r="E2" s="27">
        <v>16.3752204286686</v>
      </c>
      <c r="F2" s="22" t="s">
        <v>125</v>
      </c>
      <c r="G2" s="22" t="s">
        <v>73</v>
      </c>
      <c r="H2" s="24" t="s">
        <v>127</v>
      </c>
      <c r="I2" s="24">
        <v>0</v>
      </c>
      <c r="J2" s="24">
        <v>0</v>
      </c>
      <c r="M2" s="24">
        <v>-43</v>
      </c>
      <c r="N2" s="34"/>
      <c r="O2" s="34"/>
      <c r="P2" s="24" t="s">
        <v>126</v>
      </c>
      <c r="Q2" s="22" t="s">
        <v>73</v>
      </c>
      <c r="R2" s="32"/>
      <c r="S2" s="24">
        <v>0</v>
      </c>
      <c r="T2" s="24">
        <v>0</v>
      </c>
      <c r="U2" s="24"/>
      <c r="V2" s="24"/>
      <c r="W2" s="32">
        <v>-43</v>
      </c>
      <c r="X2" s="32"/>
      <c r="Y2" s="35"/>
    </row>
    <row r="3" spans="2:25" ht="15" customHeight="1">
      <c r="B3" s="22" t="s">
        <v>125</v>
      </c>
      <c r="C3" s="24">
        <v>7.5</v>
      </c>
      <c r="D3" s="24">
        <v>-27</v>
      </c>
      <c r="E3" s="27">
        <v>16.2074626305849</v>
      </c>
      <c r="G3" s="22" t="s">
        <v>27</v>
      </c>
      <c r="H3" s="24" t="s">
        <v>128</v>
      </c>
      <c r="I3" s="24">
        <v>25</v>
      </c>
      <c r="J3" s="24">
        <v>26</v>
      </c>
      <c r="K3" s="24">
        <v>70</v>
      </c>
      <c r="L3" s="24">
        <v>30</v>
      </c>
      <c r="M3" s="52"/>
      <c r="N3" s="35">
        <v>260</v>
      </c>
      <c r="O3" s="35">
        <v>26</v>
      </c>
      <c r="Q3" s="22" t="s">
        <v>27</v>
      </c>
      <c r="R3" s="24" t="s">
        <v>129</v>
      </c>
      <c r="S3" s="24">
        <v>4</v>
      </c>
      <c r="T3" s="24">
        <v>5</v>
      </c>
      <c r="U3" s="24">
        <v>114</v>
      </c>
      <c r="V3" s="24">
        <v>30</v>
      </c>
      <c r="W3" s="32"/>
      <c r="X3" s="32"/>
      <c r="Y3" s="32"/>
    </row>
    <row r="4" spans="2:25" ht="15" customHeight="1">
      <c r="B4" s="22" t="s">
        <v>125</v>
      </c>
      <c r="C4" s="24">
        <v>15.5</v>
      </c>
      <c r="D4" s="24">
        <v>3</v>
      </c>
      <c r="E4" s="27">
        <v>16.3741779341538</v>
      </c>
      <c r="G4" s="22" t="s">
        <v>27</v>
      </c>
      <c r="H4" s="24" t="s">
        <v>130</v>
      </c>
      <c r="I4" s="24">
        <v>35</v>
      </c>
      <c r="J4" s="24">
        <v>36</v>
      </c>
      <c r="K4" s="24">
        <v>320</v>
      </c>
      <c r="L4" s="24">
        <v>30</v>
      </c>
      <c r="M4" s="52"/>
      <c r="N4" s="35">
        <v>469</v>
      </c>
      <c r="O4" s="35">
        <v>305</v>
      </c>
      <c r="Q4" s="22" t="s">
        <v>27</v>
      </c>
      <c r="R4" s="24" t="s">
        <v>131</v>
      </c>
      <c r="S4" s="24">
        <v>13</v>
      </c>
      <c r="T4" s="24">
        <v>14</v>
      </c>
      <c r="U4" s="24">
        <v>1120</v>
      </c>
      <c r="V4" s="35">
        <v>30</v>
      </c>
      <c r="W4" s="32"/>
      <c r="X4" s="35">
        <v>1167</v>
      </c>
      <c r="Y4" s="35">
        <v>956</v>
      </c>
    </row>
    <row r="5" spans="2:25" ht="15" customHeight="1">
      <c r="B5" s="22" t="s">
        <v>125</v>
      </c>
      <c r="C5" s="24">
        <v>25.5</v>
      </c>
      <c r="D5" s="24">
        <v>83</v>
      </c>
      <c r="E5" s="27">
        <v>14.3944739902964</v>
      </c>
      <c r="G5" s="22" t="s">
        <v>27</v>
      </c>
      <c r="H5" s="24" t="s">
        <v>132</v>
      </c>
      <c r="I5" s="24">
        <v>41</v>
      </c>
      <c r="J5" s="24">
        <v>42</v>
      </c>
      <c r="K5" s="24">
        <v>460</v>
      </c>
      <c r="L5" s="24">
        <v>90</v>
      </c>
      <c r="M5" s="52"/>
      <c r="N5" s="35">
        <v>646</v>
      </c>
      <c r="O5" s="35">
        <v>309</v>
      </c>
      <c r="Q5" s="22" t="s">
        <v>27</v>
      </c>
      <c r="R5" s="24" t="s">
        <v>133</v>
      </c>
      <c r="S5" s="24">
        <v>30</v>
      </c>
      <c r="T5" s="24">
        <v>31</v>
      </c>
      <c r="U5" s="24">
        <v>1335</v>
      </c>
      <c r="V5" s="35">
        <v>30</v>
      </c>
      <c r="W5" s="32"/>
      <c r="X5" s="35">
        <v>1305</v>
      </c>
      <c r="Y5" s="35">
        <v>1180</v>
      </c>
    </row>
    <row r="6" spans="2:25" ht="15" customHeight="1">
      <c r="B6" s="22" t="s">
        <v>125</v>
      </c>
      <c r="C6" s="24">
        <v>27.5</v>
      </c>
      <c r="D6" s="51">
        <v>105.727272727273</v>
      </c>
      <c r="E6" s="27">
        <v>15.176449787835</v>
      </c>
      <c r="G6" s="22" t="s">
        <v>27</v>
      </c>
      <c r="H6" s="24" t="s">
        <v>134</v>
      </c>
      <c r="I6" s="24">
        <v>47</v>
      </c>
      <c r="J6" s="24">
        <v>48</v>
      </c>
      <c r="K6" s="24">
        <v>960</v>
      </c>
      <c r="L6" s="24">
        <v>30</v>
      </c>
      <c r="M6" s="52"/>
      <c r="N6" s="35">
        <v>930</v>
      </c>
      <c r="O6" s="35">
        <v>795</v>
      </c>
      <c r="Q6" s="22" t="s">
        <v>27</v>
      </c>
      <c r="R6" s="24" t="s">
        <v>135</v>
      </c>
      <c r="S6" s="24">
        <v>44</v>
      </c>
      <c r="T6" s="24">
        <v>45</v>
      </c>
      <c r="U6" s="24">
        <v>1614</v>
      </c>
      <c r="V6" s="35">
        <v>36</v>
      </c>
      <c r="W6" s="32"/>
      <c r="X6" s="35">
        <v>1598</v>
      </c>
      <c r="Y6" s="35">
        <v>1408</v>
      </c>
    </row>
    <row r="7" spans="2:25" ht="15" customHeight="1">
      <c r="B7" s="22" t="s">
        <v>125</v>
      </c>
      <c r="C7" s="24">
        <v>35.5</v>
      </c>
      <c r="D7" s="24">
        <v>387</v>
      </c>
      <c r="E7" s="27">
        <v>12.4871821657481</v>
      </c>
      <c r="G7" s="22" t="s">
        <v>27</v>
      </c>
      <c r="H7" s="24" t="s">
        <v>136</v>
      </c>
      <c r="I7" s="24">
        <v>57</v>
      </c>
      <c r="J7" s="24">
        <v>58</v>
      </c>
      <c r="K7" s="24">
        <v>1200</v>
      </c>
      <c r="L7" s="24">
        <v>30</v>
      </c>
      <c r="M7" s="52"/>
      <c r="N7" s="35">
        <v>1239</v>
      </c>
      <c r="O7" s="35">
        <v>1013</v>
      </c>
      <c r="Q7" s="22" t="s">
        <v>27</v>
      </c>
      <c r="R7" s="24" t="s">
        <v>137</v>
      </c>
      <c r="S7" s="24">
        <v>48</v>
      </c>
      <c r="T7" s="24">
        <v>49</v>
      </c>
      <c r="U7" s="24">
        <v>1750</v>
      </c>
      <c r="V7" s="35">
        <v>30</v>
      </c>
      <c r="W7" s="32"/>
      <c r="X7" s="35">
        <v>1734</v>
      </c>
      <c r="Y7" s="35">
        <v>1561</v>
      </c>
    </row>
    <row r="8" spans="2:25" ht="15" customHeight="1">
      <c r="B8" s="22" t="s">
        <v>125</v>
      </c>
      <c r="C8" s="24">
        <v>37.5</v>
      </c>
      <c r="D8" s="24">
        <v>404</v>
      </c>
      <c r="E8" s="27">
        <v>13.8754440469262</v>
      </c>
      <c r="G8" s="22" t="s">
        <v>27</v>
      </c>
      <c r="H8" s="24" t="s">
        <v>138</v>
      </c>
      <c r="I8" s="24">
        <v>67</v>
      </c>
      <c r="J8" s="24">
        <v>68</v>
      </c>
      <c r="K8" s="24">
        <v>1740</v>
      </c>
      <c r="L8" s="24">
        <v>30</v>
      </c>
      <c r="M8" s="52"/>
      <c r="N8" s="35">
        <v>1717</v>
      </c>
      <c r="O8" s="35">
        <v>1561</v>
      </c>
      <c r="Q8" s="22" t="s">
        <v>27</v>
      </c>
      <c r="R8" s="24" t="s">
        <v>139</v>
      </c>
      <c r="S8" s="24">
        <v>61</v>
      </c>
      <c r="T8" s="24">
        <v>62</v>
      </c>
      <c r="U8" s="24">
        <v>1770</v>
      </c>
      <c r="V8" s="35">
        <v>30</v>
      </c>
      <c r="W8" s="32"/>
      <c r="X8" s="35">
        <v>1813</v>
      </c>
      <c r="Y8" s="35">
        <v>1605</v>
      </c>
    </row>
    <row r="9" spans="2:25" ht="15" customHeight="1">
      <c r="B9" s="22" t="s">
        <v>125</v>
      </c>
      <c r="C9" s="24">
        <v>39.5</v>
      </c>
      <c r="D9" s="24">
        <v>421</v>
      </c>
      <c r="E9" s="27">
        <v>16.6235159472121</v>
      </c>
      <c r="G9" s="22" t="s">
        <v>27</v>
      </c>
      <c r="H9" s="24" t="s">
        <v>140</v>
      </c>
      <c r="I9" s="24">
        <v>83</v>
      </c>
      <c r="J9" s="24">
        <v>85</v>
      </c>
      <c r="K9" s="24">
        <v>2490</v>
      </c>
      <c r="L9" s="24">
        <v>70</v>
      </c>
      <c r="M9" s="52"/>
      <c r="N9" s="35">
        <v>2736</v>
      </c>
      <c r="O9" s="35">
        <v>2363</v>
      </c>
      <c r="Q9" s="22" t="s">
        <v>27</v>
      </c>
      <c r="R9" s="24" t="s">
        <v>141</v>
      </c>
      <c r="S9" s="24">
        <v>69</v>
      </c>
      <c r="T9" s="24">
        <v>70</v>
      </c>
      <c r="U9" s="24">
        <v>2160</v>
      </c>
      <c r="V9" s="35">
        <v>30</v>
      </c>
      <c r="W9" s="32"/>
      <c r="X9" s="35">
        <v>2308</v>
      </c>
      <c r="Y9" s="35">
        <v>2056</v>
      </c>
    </row>
    <row r="10" spans="2:25" ht="15" customHeight="1">
      <c r="B10" s="22" t="s">
        <v>125</v>
      </c>
      <c r="C10" s="24">
        <v>41.5</v>
      </c>
      <c r="D10" s="24">
        <v>438</v>
      </c>
      <c r="E10" s="27">
        <v>14.922509469098</v>
      </c>
      <c r="G10" s="22" t="s">
        <v>27</v>
      </c>
      <c r="H10" s="24" t="s">
        <v>142</v>
      </c>
      <c r="I10" s="24">
        <v>129</v>
      </c>
      <c r="J10" s="24">
        <v>130</v>
      </c>
      <c r="K10" s="24">
        <v>5320</v>
      </c>
      <c r="L10" s="24">
        <v>90</v>
      </c>
      <c r="M10" s="52"/>
      <c r="N10" s="35">
        <v>6283</v>
      </c>
      <c r="O10" s="35">
        <v>5927</v>
      </c>
      <c r="Q10" s="22" t="s">
        <v>27</v>
      </c>
      <c r="R10" s="24" t="s">
        <v>143</v>
      </c>
      <c r="S10" s="24">
        <v>86</v>
      </c>
      <c r="T10" s="24">
        <v>87</v>
      </c>
      <c r="U10" s="24">
        <v>2605</v>
      </c>
      <c r="V10" s="35">
        <v>32</v>
      </c>
      <c r="W10" s="32"/>
      <c r="X10" s="35">
        <v>2779</v>
      </c>
      <c r="Y10" s="35">
        <v>2620</v>
      </c>
    </row>
    <row r="11" spans="2:25" ht="15" customHeight="1">
      <c r="B11" s="22" t="s">
        <v>125</v>
      </c>
      <c r="C11" s="24">
        <v>45.5</v>
      </c>
      <c r="D11" s="51">
        <v>811.6</v>
      </c>
      <c r="E11" s="27">
        <v>15.5661701516509</v>
      </c>
      <c r="M11" s="32"/>
      <c r="N11" s="35"/>
      <c r="O11" s="35"/>
      <c r="Q11" s="22" t="s">
        <v>27</v>
      </c>
      <c r="R11" s="24" t="s">
        <v>144</v>
      </c>
      <c r="S11" s="24">
        <v>94</v>
      </c>
      <c r="T11" s="24">
        <v>95</v>
      </c>
      <c r="U11" s="24">
        <v>2915</v>
      </c>
      <c r="V11" s="35">
        <v>30</v>
      </c>
      <c r="W11" s="32"/>
      <c r="X11" s="35">
        <v>3201</v>
      </c>
      <c r="Y11" s="35">
        <v>2961</v>
      </c>
    </row>
    <row r="12" spans="2:25" ht="15" customHeight="1">
      <c r="B12" s="22" t="s">
        <v>125</v>
      </c>
      <c r="C12" s="24">
        <v>47.5</v>
      </c>
      <c r="D12" s="24">
        <v>863</v>
      </c>
      <c r="E12" s="27">
        <v>15.9790317163156</v>
      </c>
      <c r="G12" s="32"/>
      <c r="M12" s="32"/>
      <c r="N12" s="35"/>
      <c r="O12" s="35"/>
      <c r="Q12" s="22" t="s">
        <v>27</v>
      </c>
      <c r="R12" s="24" t="s">
        <v>145</v>
      </c>
      <c r="S12" s="24">
        <v>117</v>
      </c>
      <c r="T12" s="24">
        <v>118</v>
      </c>
      <c r="U12" s="24">
        <v>3250</v>
      </c>
      <c r="V12" s="35">
        <v>35</v>
      </c>
      <c r="W12" s="32"/>
      <c r="X12" s="35">
        <v>3562</v>
      </c>
      <c r="Y12" s="35">
        <v>3394</v>
      </c>
    </row>
    <row r="13" spans="2:25" ht="15" customHeight="1">
      <c r="B13" s="22" t="s">
        <v>125</v>
      </c>
      <c r="C13" s="24">
        <v>51.5</v>
      </c>
      <c r="D13" s="51">
        <v>965.8</v>
      </c>
      <c r="E13" s="27">
        <v>15.6943820297007</v>
      </c>
      <c r="Q13" s="22" t="s">
        <v>27</v>
      </c>
      <c r="R13" s="24" t="s">
        <v>146</v>
      </c>
      <c r="S13" s="24">
        <v>127</v>
      </c>
      <c r="T13" s="24">
        <v>129</v>
      </c>
      <c r="U13" s="24">
        <v>3690</v>
      </c>
      <c r="V13" s="35">
        <v>90</v>
      </c>
      <c r="W13" s="32"/>
      <c r="X13" s="35">
        <v>4378</v>
      </c>
      <c r="Y13" s="35">
        <v>3730</v>
      </c>
    </row>
    <row r="14" spans="2:25" ht="15" customHeight="1">
      <c r="B14" s="22" t="s">
        <v>125</v>
      </c>
      <c r="C14" s="24">
        <v>57.5</v>
      </c>
      <c r="D14" s="51">
        <v>1120</v>
      </c>
      <c r="E14" s="27">
        <v>13.827646580723</v>
      </c>
      <c r="Q14" s="22" t="s">
        <v>27</v>
      </c>
      <c r="R14" s="24" t="s">
        <v>147</v>
      </c>
      <c r="S14" s="24">
        <v>158</v>
      </c>
      <c r="T14" s="24">
        <v>159</v>
      </c>
      <c r="U14" s="24">
        <v>3890</v>
      </c>
      <c r="V14" s="35">
        <v>35</v>
      </c>
      <c r="W14" s="32"/>
      <c r="X14" s="35">
        <v>4420</v>
      </c>
      <c r="Y14" s="35">
        <v>4184</v>
      </c>
    </row>
    <row r="15" spans="2:25" ht="15" customHeight="1">
      <c r="B15" s="22" t="s">
        <v>126</v>
      </c>
      <c r="C15" s="24">
        <v>15.5</v>
      </c>
      <c r="D15" s="51">
        <v>1051.82352941176</v>
      </c>
      <c r="E15" s="27">
        <v>14.2979603237885</v>
      </c>
      <c r="Q15" s="22" t="s">
        <v>27</v>
      </c>
      <c r="R15" s="24" t="s">
        <v>148</v>
      </c>
      <c r="S15" s="24">
        <v>184.5</v>
      </c>
      <c r="T15" s="24">
        <v>185.5</v>
      </c>
      <c r="U15" s="24">
        <v>5250</v>
      </c>
      <c r="V15" s="35">
        <v>40</v>
      </c>
      <c r="W15" s="32"/>
      <c r="X15" s="35">
        <v>6179</v>
      </c>
      <c r="Y15" s="35">
        <v>5922</v>
      </c>
    </row>
    <row r="16" spans="2:25" ht="15.75" customHeight="1">
      <c r="B16" s="22" t="s">
        <v>126</v>
      </c>
      <c r="C16" s="24">
        <v>25.5</v>
      </c>
      <c r="D16" s="51">
        <v>1195.94117647059</v>
      </c>
      <c r="E16" s="27">
        <v>16.5734678394344</v>
      </c>
      <c r="Q16" s="22" t="s">
        <v>27</v>
      </c>
      <c r="R16" s="24" t="s">
        <v>149</v>
      </c>
      <c r="S16" s="24">
        <v>198</v>
      </c>
      <c r="T16" s="24">
        <v>199</v>
      </c>
      <c r="U16" s="24">
        <v>5780</v>
      </c>
      <c r="V16" s="35">
        <v>90</v>
      </c>
      <c r="W16" s="32"/>
      <c r="X16" s="35">
        <v>6793</v>
      </c>
      <c r="Y16" s="35">
        <v>6354</v>
      </c>
    </row>
    <row r="17" spans="2:5" ht="15.75" customHeight="1">
      <c r="B17" s="22" t="s">
        <v>126</v>
      </c>
      <c r="C17" s="24">
        <v>30.5</v>
      </c>
      <c r="D17" s="51">
        <v>1268</v>
      </c>
      <c r="E17" s="27">
        <v>16.6368614751603</v>
      </c>
    </row>
    <row r="18" spans="2:17" ht="15.75" customHeight="1">
      <c r="B18" s="22" t="s">
        <v>126</v>
      </c>
      <c r="C18" s="24">
        <v>40.5</v>
      </c>
      <c r="D18" s="51">
        <v>1425.85714285714</v>
      </c>
      <c r="E18" s="27">
        <v>13.5535465127855</v>
      </c>
      <c r="Q18" s="22" t="s">
        <v>11</v>
      </c>
    </row>
    <row r="19" spans="2:17" ht="15.75" customHeight="1">
      <c r="B19" s="22" t="s">
        <v>126</v>
      </c>
      <c r="C19" s="24">
        <v>50.5</v>
      </c>
      <c r="D19" s="51">
        <v>1657.38461538462</v>
      </c>
      <c r="E19" s="27">
        <v>12.5288365153679</v>
      </c>
      <c r="Q19" s="22" t="s">
        <v>150</v>
      </c>
    </row>
    <row r="20" spans="2:17" ht="15.75" customHeight="1">
      <c r="B20" s="22" t="s">
        <v>126</v>
      </c>
      <c r="C20" s="24">
        <v>60.5</v>
      </c>
      <c r="D20" s="51">
        <v>1704.30769230769</v>
      </c>
      <c r="E20" s="27">
        <v>17.8894145363429</v>
      </c>
      <c r="Q20" s="32" t="s">
        <v>151</v>
      </c>
    </row>
    <row r="21" spans="2:17" ht="15.75" customHeight="1">
      <c r="B21" s="22" t="s">
        <v>126</v>
      </c>
      <c r="C21" s="24">
        <v>67.5</v>
      </c>
      <c r="D21" s="51">
        <v>2063.75</v>
      </c>
      <c r="E21" s="27">
        <v>15.0675439072664</v>
      </c>
      <c r="Q21" s="32" t="s">
        <v>152</v>
      </c>
    </row>
    <row r="22" spans="2:5" ht="15.75" customHeight="1">
      <c r="B22" s="22" t="s">
        <v>126</v>
      </c>
      <c r="C22" s="24">
        <v>71.5</v>
      </c>
      <c r="D22" s="51">
        <v>2236.54671280277</v>
      </c>
      <c r="E22" s="27">
        <v>13.9184064532962</v>
      </c>
    </row>
    <row r="23" spans="2:5" ht="15.75" customHeight="1">
      <c r="B23" s="22" t="s">
        <v>126</v>
      </c>
      <c r="C23" s="24">
        <v>77.5</v>
      </c>
      <c r="D23" s="51">
        <v>2446.94117647059</v>
      </c>
      <c r="E23" s="27">
        <v>16.31212</v>
      </c>
    </row>
    <row r="24" spans="2:5" ht="15.75" customHeight="1">
      <c r="B24" s="22" t="s">
        <v>126</v>
      </c>
      <c r="C24" s="24">
        <v>83.5</v>
      </c>
      <c r="D24" s="51">
        <v>2645.64705882353</v>
      </c>
      <c r="E24" s="27">
        <v>17.8837907780722</v>
      </c>
    </row>
    <row r="25" spans="2:5" ht="15.75" customHeight="1">
      <c r="B25" s="22" t="s">
        <v>126</v>
      </c>
      <c r="C25" s="24">
        <v>95.5</v>
      </c>
      <c r="D25" s="51">
        <v>3080.08695652174</v>
      </c>
      <c r="E25" s="27">
        <v>18.4970065244504</v>
      </c>
    </row>
    <row r="26" spans="2:5" ht="15" customHeight="1">
      <c r="B26" s="22" t="s">
        <v>126</v>
      </c>
      <c r="C26" s="24">
        <v>106.5</v>
      </c>
      <c r="D26" s="51">
        <v>3279.04347826087</v>
      </c>
      <c r="E26" s="27">
        <v>15.2928875020924</v>
      </c>
    </row>
    <row r="27" spans="2:5" ht="15" customHeight="1">
      <c r="B27" s="22" t="s">
        <v>126</v>
      </c>
      <c r="C27" s="24">
        <v>117.5</v>
      </c>
      <c r="D27" s="51">
        <v>3478</v>
      </c>
      <c r="E27" s="27">
        <v>17.813354330560202</v>
      </c>
    </row>
    <row r="28" spans="2:5" ht="15" customHeight="1">
      <c r="B28" s="22" t="s">
        <v>126</v>
      </c>
      <c r="C28" s="24">
        <v>123.5</v>
      </c>
      <c r="D28" s="51">
        <v>3811.14285714286</v>
      </c>
      <c r="E28" s="27">
        <v>16.274872</v>
      </c>
    </row>
    <row r="29" spans="2:5" ht="15" customHeight="1">
      <c r="B29" s="22" t="s">
        <v>126</v>
      </c>
      <c r="C29" s="24">
        <v>129.5</v>
      </c>
      <c r="D29" s="51">
        <v>4074.08196721311</v>
      </c>
      <c r="E29" s="27">
        <v>15.146805903375</v>
      </c>
    </row>
    <row r="30" spans="2:5" ht="15" customHeight="1">
      <c r="B30" s="22" t="s">
        <v>126</v>
      </c>
      <c r="C30" s="24">
        <v>146.5</v>
      </c>
      <c r="D30" s="51">
        <v>4222.34426229508</v>
      </c>
      <c r="E30" s="27">
        <v>16.0496038520937</v>
      </c>
    </row>
    <row r="31" spans="2:5" ht="15" customHeight="1">
      <c r="B31" s="22" t="s">
        <v>126</v>
      </c>
      <c r="C31" s="24">
        <v>158.5</v>
      </c>
      <c r="D31" s="24">
        <v>4327</v>
      </c>
      <c r="E31" s="27">
        <v>18.9632951172837</v>
      </c>
    </row>
    <row r="32" spans="2:5" ht="15" customHeight="1">
      <c r="B32" s="22" t="s">
        <v>126</v>
      </c>
      <c r="C32" s="24">
        <v>162.5</v>
      </c>
      <c r="D32" s="24">
        <v>4583</v>
      </c>
      <c r="E32" s="27">
        <v>17.559928</v>
      </c>
    </row>
    <row r="33" spans="2:5" ht="15" customHeight="1">
      <c r="B33" s="22" t="s">
        <v>126</v>
      </c>
      <c r="C33" s="24">
        <v>168.5</v>
      </c>
      <c r="D33" s="24">
        <v>4967</v>
      </c>
      <c r="E33" s="27">
        <v>13.897814865169</v>
      </c>
    </row>
    <row r="34" spans="2:5" ht="15" customHeight="1">
      <c r="B34" s="22" t="s">
        <v>126</v>
      </c>
      <c r="C34" s="24">
        <v>171.5</v>
      </c>
      <c r="D34" s="24">
        <v>5159</v>
      </c>
      <c r="E34" s="27">
        <v>17.280568</v>
      </c>
    </row>
    <row r="35" spans="2:5" ht="15" customHeight="1">
      <c r="B35" s="22" t="s">
        <v>126</v>
      </c>
      <c r="C35" s="24">
        <v>176.5</v>
      </c>
      <c r="D35" s="24">
        <v>5479</v>
      </c>
      <c r="E35" s="27">
        <v>16.3560128647385</v>
      </c>
    </row>
    <row r="36" spans="2:5" ht="15" customHeight="1">
      <c r="B36" s="22" t="s">
        <v>126</v>
      </c>
      <c r="C36" s="24">
        <v>180.5</v>
      </c>
      <c r="D36" s="24">
        <v>5735</v>
      </c>
      <c r="E36" s="27">
        <v>14.244856</v>
      </c>
    </row>
    <row r="37" spans="2:5" ht="15" customHeight="1">
      <c r="B37" s="22" t="s">
        <v>126</v>
      </c>
      <c r="C37" s="24">
        <v>185</v>
      </c>
      <c r="D37" s="24">
        <v>6023</v>
      </c>
      <c r="E37" s="27">
        <v>17.094328</v>
      </c>
    </row>
    <row r="38" spans="2:5" ht="15" customHeight="1">
      <c r="B38" s="22" t="s">
        <v>126</v>
      </c>
      <c r="C38" s="24">
        <v>188.5</v>
      </c>
      <c r="D38" s="51">
        <v>6171.2962962963</v>
      </c>
      <c r="E38" s="27">
        <v>12.8627869557918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AW61"/>
  <sheetViews>
    <sheetView zoomScalePageLayoutView="0" workbookViewId="0" topLeftCell="A1">
      <selection activeCell="A2" sqref="A2"/>
    </sheetView>
  </sheetViews>
  <sheetFormatPr defaultColWidth="13.7109375" defaultRowHeight="15" customHeight="1"/>
  <cols>
    <col min="1" max="16384" width="13.7109375" style="22" customWidth="1"/>
  </cols>
  <sheetData>
    <row r="1" spans="1:49" ht="24.75" customHeight="1">
      <c r="A1" s="22" t="s">
        <v>0</v>
      </c>
      <c r="B1" s="53" t="s">
        <v>2</v>
      </c>
      <c r="C1" s="53" t="s">
        <v>121</v>
      </c>
      <c r="D1" s="53" t="s">
        <v>52</v>
      </c>
      <c r="E1" s="53" t="s">
        <v>153</v>
      </c>
      <c r="F1" s="54" t="s">
        <v>18</v>
      </c>
      <c r="G1" s="54" t="s">
        <v>19</v>
      </c>
      <c r="H1" s="55" t="s">
        <v>20</v>
      </c>
      <c r="I1" s="56" t="s">
        <v>67</v>
      </c>
      <c r="J1" s="56" t="s">
        <v>68</v>
      </c>
      <c r="K1" s="55" t="s">
        <v>121</v>
      </c>
      <c r="L1" s="55" t="s">
        <v>22</v>
      </c>
      <c r="M1" s="55" t="s">
        <v>25</v>
      </c>
      <c r="N1" s="55" t="s">
        <v>71</v>
      </c>
      <c r="O1" s="53"/>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row>
    <row r="2" spans="1:49" ht="15" customHeight="1">
      <c r="A2" s="22" t="s">
        <v>154</v>
      </c>
      <c r="B2" s="53">
        <v>3.75</v>
      </c>
      <c r="C2" s="57">
        <v>176.000150186795</v>
      </c>
      <c r="D2" s="57">
        <v>88</v>
      </c>
      <c r="E2" s="58">
        <v>-18.9309929026094</v>
      </c>
      <c r="F2" s="54"/>
      <c r="G2" s="54" t="s">
        <v>73</v>
      </c>
      <c r="H2" s="53"/>
      <c r="I2" s="59">
        <v>0</v>
      </c>
      <c r="J2" s="59">
        <v>0</v>
      </c>
      <c r="K2" s="60">
        <v>-37</v>
      </c>
      <c r="L2" s="60">
        <v>5</v>
      </c>
      <c r="M2" s="60"/>
      <c r="N2" s="53" t="s">
        <v>155</v>
      </c>
      <c r="O2" s="53"/>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row>
    <row r="3" spans="2:49" ht="15" customHeight="1">
      <c r="B3" s="53">
        <v>7.5</v>
      </c>
      <c r="C3" s="57">
        <v>352.00030037359</v>
      </c>
      <c r="D3" s="57">
        <v>259</v>
      </c>
      <c r="E3" s="58">
        <v>-18.9760706060834</v>
      </c>
      <c r="F3" s="54"/>
      <c r="G3" s="54" t="s">
        <v>27</v>
      </c>
      <c r="H3" s="53" t="s">
        <v>156</v>
      </c>
      <c r="I3" s="53">
        <v>40</v>
      </c>
      <c r="J3" s="53">
        <v>35</v>
      </c>
      <c r="K3" s="53">
        <v>1760</v>
      </c>
      <c r="L3" s="53">
        <v>90</v>
      </c>
      <c r="M3" s="60" t="s">
        <v>157</v>
      </c>
      <c r="N3" s="53"/>
      <c r="O3" s="53"/>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row>
    <row r="4" spans="2:49" ht="15" customHeight="1">
      <c r="B4" s="53">
        <v>10</v>
      </c>
      <c r="C4" s="57">
        <v>469.333733831453</v>
      </c>
      <c r="D4" s="57">
        <v>389</v>
      </c>
      <c r="E4" s="58">
        <v>-18.3587551943202</v>
      </c>
      <c r="F4" s="54"/>
      <c r="G4" s="54" t="s">
        <v>27</v>
      </c>
      <c r="H4" s="53" t="s">
        <v>158</v>
      </c>
      <c r="I4" s="53">
        <v>85</v>
      </c>
      <c r="J4" s="53">
        <v>80</v>
      </c>
      <c r="K4" s="53">
        <v>4200</v>
      </c>
      <c r="L4" s="53">
        <v>80</v>
      </c>
      <c r="M4" s="60" t="s">
        <v>159</v>
      </c>
      <c r="N4" s="53"/>
      <c r="O4" s="53"/>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row>
    <row r="5" spans="2:49" ht="15" customHeight="1">
      <c r="B5" s="53">
        <v>12.5</v>
      </c>
      <c r="C5" s="57">
        <v>586.667167289316</v>
      </c>
      <c r="D5" s="57">
        <v>476</v>
      </c>
      <c r="E5" s="58">
        <v>-17.418790118654</v>
      </c>
      <c r="F5" s="54"/>
      <c r="G5" s="54" t="s">
        <v>27</v>
      </c>
      <c r="H5" s="53" t="s">
        <v>160</v>
      </c>
      <c r="I5" s="53">
        <v>130</v>
      </c>
      <c r="J5" s="53">
        <v>125</v>
      </c>
      <c r="K5" s="53">
        <v>5460</v>
      </c>
      <c r="L5" s="53">
        <v>90</v>
      </c>
      <c r="M5" s="60" t="s">
        <v>159</v>
      </c>
      <c r="N5" s="53"/>
      <c r="O5" s="53"/>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row>
    <row r="6" spans="2:49" ht="15" customHeight="1">
      <c r="B6" s="53">
        <v>15</v>
      </c>
      <c r="C6" s="57">
        <v>704.000600747179</v>
      </c>
      <c r="D6" s="57">
        <v>610</v>
      </c>
      <c r="E6" s="58">
        <v>-17.4674187901187</v>
      </c>
      <c r="F6" s="54"/>
      <c r="G6" s="54" t="s">
        <v>27</v>
      </c>
      <c r="H6" s="53" t="s">
        <v>161</v>
      </c>
      <c r="I6" s="53">
        <v>160</v>
      </c>
      <c r="J6" s="53">
        <v>155</v>
      </c>
      <c r="K6" s="53">
        <v>7040</v>
      </c>
      <c r="L6" s="53">
        <v>120</v>
      </c>
      <c r="M6" s="60" t="s">
        <v>157</v>
      </c>
      <c r="N6" s="53"/>
      <c r="O6" s="53"/>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row>
    <row r="7" spans="2:49" ht="15" customHeight="1">
      <c r="B7" s="53">
        <v>17.5</v>
      </c>
      <c r="C7" s="57">
        <v>821.334034205042</v>
      </c>
      <c r="D7" s="57">
        <v>701</v>
      </c>
      <c r="E7" s="58">
        <v>-18.7284966032358</v>
      </c>
      <c r="F7" s="54"/>
      <c r="G7" s="54"/>
      <c r="H7" s="53"/>
      <c r="I7" s="53"/>
      <c r="J7" s="53"/>
      <c r="K7" s="53"/>
      <c r="L7" s="53"/>
      <c r="M7" s="60"/>
      <c r="N7" s="53"/>
      <c r="O7" s="53"/>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row>
    <row r="8" spans="2:49" ht="15" customHeight="1">
      <c r="B8" s="53">
        <v>20</v>
      </c>
      <c r="C8" s="57">
        <v>938.667467662906</v>
      </c>
      <c r="D8" s="57">
        <v>840</v>
      </c>
      <c r="E8" s="58">
        <v>-17.5256617566378</v>
      </c>
      <c r="F8" s="54"/>
      <c r="G8" s="54"/>
      <c r="H8" s="53"/>
      <c r="I8" s="53"/>
      <c r="J8" s="53"/>
      <c r="K8" s="53"/>
      <c r="L8" s="53"/>
      <c r="M8" s="60"/>
      <c r="N8" s="60"/>
      <c r="O8" s="53"/>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row>
    <row r="9" spans="2:49" ht="15" customHeight="1">
      <c r="B9" s="53">
        <v>22.5</v>
      </c>
      <c r="C9" s="57">
        <v>1056.00090112077</v>
      </c>
      <c r="D9" s="57">
        <v>936</v>
      </c>
      <c r="E9" s="58">
        <v>-18.7509676372058</v>
      </c>
      <c r="F9" s="54"/>
      <c r="G9" s="54"/>
      <c r="H9" s="53"/>
      <c r="I9" s="53"/>
      <c r="J9" s="53"/>
      <c r="K9" s="53"/>
      <c r="L9" s="53"/>
      <c r="M9" s="60"/>
      <c r="N9" s="60"/>
      <c r="O9" s="53"/>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row>
    <row r="10" spans="2:49" ht="15" customHeight="1">
      <c r="B10" s="53">
        <v>25</v>
      </c>
      <c r="C10" s="57">
        <v>1173.33433457863</v>
      </c>
      <c r="D10" s="57">
        <v>1083</v>
      </c>
      <c r="E10" s="58">
        <v>-18.2805750534205</v>
      </c>
      <c r="F10" s="54"/>
      <c r="G10" s="54"/>
      <c r="H10" s="53" t="s">
        <v>11</v>
      </c>
      <c r="I10" s="53"/>
      <c r="J10" s="53"/>
      <c r="K10" s="53"/>
      <c r="L10" s="53"/>
      <c r="M10" s="60"/>
      <c r="N10" s="60"/>
      <c r="O10" s="53"/>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row>
    <row r="11" spans="2:49" ht="15" customHeight="1">
      <c r="B11" s="53">
        <v>27.5</v>
      </c>
      <c r="C11" s="57">
        <v>1290.6677680365</v>
      </c>
      <c r="D11" s="57">
        <v>1184</v>
      </c>
      <c r="E11" s="58">
        <v>-18.414651692448</v>
      </c>
      <c r="F11" s="54"/>
      <c r="G11" s="54"/>
      <c r="H11" s="53" t="s">
        <v>162</v>
      </c>
      <c r="I11" s="53"/>
      <c r="J11" s="53"/>
      <c r="K11" s="53"/>
      <c r="L11" s="53"/>
      <c r="M11" s="60"/>
      <c r="N11" s="60"/>
      <c r="O11" s="53"/>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row>
    <row r="12" spans="2:49" ht="15" customHeight="1">
      <c r="B12" s="53">
        <v>30</v>
      </c>
      <c r="C12" s="57">
        <v>1408.00120149436</v>
      </c>
      <c r="D12" s="57">
        <v>1340</v>
      </c>
      <c r="E12" s="58">
        <v>-19.1453663107372</v>
      </c>
      <c r="F12" s="54"/>
      <c r="G12" s="54"/>
      <c r="H12" s="54"/>
      <c r="I12" s="54"/>
      <c r="J12" s="54"/>
      <c r="K12" s="54"/>
      <c r="L12" s="54"/>
      <c r="M12" s="54"/>
      <c r="N12" s="54"/>
      <c r="O12" s="54"/>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row>
    <row r="13" spans="2:15" ht="15" customHeight="1">
      <c r="B13" s="53">
        <v>37.5</v>
      </c>
      <c r="C13" s="57">
        <v>1760</v>
      </c>
      <c r="D13" s="57">
        <v>1732</v>
      </c>
      <c r="E13" s="58">
        <v>-18.6948034373663</v>
      </c>
      <c r="F13" s="54"/>
      <c r="G13" s="54"/>
      <c r="H13" s="54"/>
      <c r="I13" s="54"/>
      <c r="J13" s="54"/>
      <c r="K13" s="54"/>
      <c r="L13" s="54"/>
      <c r="M13" s="54"/>
      <c r="N13" s="54"/>
      <c r="O13" s="54"/>
    </row>
    <row r="14" spans="2:15" ht="15" customHeight="1">
      <c r="B14" s="53">
        <v>42.5</v>
      </c>
      <c r="C14" s="57">
        <v>2031.11144849425</v>
      </c>
      <c r="D14" s="57">
        <v>2038</v>
      </c>
      <c r="E14" s="58">
        <v>-16.6154071530947</v>
      </c>
      <c r="F14" s="54"/>
      <c r="G14" s="54"/>
      <c r="H14" s="54"/>
      <c r="I14" s="54"/>
      <c r="J14" s="54"/>
      <c r="K14" s="54"/>
      <c r="L14" s="54"/>
      <c r="M14" s="54"/>
      <c r="N14" s="54"/>
      <c r="O14" s="54"/>
    </row>
    <row r="15" spans="2:15" ht="15" customHeight="1">
      <c r="B15" s="53">
        <v>45</v>
      </c>
      <c r="C15" s="57">
        <v>2166.66717274137</v>
      </c>
      <c r="D15" s="57">
        <v>2229</v>
      </c>
      <c r="E15" s="58">
        <v>-16.6917008892657</v>
      </c>
      <c r="F15" s="54"/>
      <c r="G15" s="54"/>
      <c r="H15" s="54"/>
      <c r="I15" s="54"/>
      <c r="J15" s="54"/>
      <c r="K15" s="54"/>
      <c r="L15" s="54"/>
      <c r="M15" s="54"/>
      <c r="N15" s="54"/>
      <c r="O15" s="54"/>
    </row>
    <row r="16" spans="2:15" ht="15" customHeight="1">
      <c r="B16" s="53">
        <v>47.5</v>
      </c>
      <c r="C16" s="57">
        <v>2302.22289698849</v>
      </c>
      <c r="D16" s="57">
        <v>2360</v>
      </c>
      <c r="E16" s="58">
        <v>-19.2471364787619</v>
      </c>
      <c r="F16" s="54"/>
      <c r="G16" s="54"/>
      <c r="H16" s="54"/>
      <c r="I16" s="54"/>
      <c r="J16" s="54"/>
      <c r="K16" s="54"/>
      <c r="L16" s="54"/>
      <c r="M16" s="54"/>
      <c r="N16" s="54"/>
      <c r="O16" s="54"/>
    </row>
    <row r="17" spans="2:15" ht="15" customHeight="1">
      <c r="B17" s="53">
        <v>50</v>
      </c>
      <c r="C17" s="57">
        <v>2437.77862123562</v>
      </c>
      <c r="D17" s="57">
        <v>2559</v>
      </c>
      <c r="E17" s="58">
        <v>-22.8526667550088</v>
      </c>
      <c r="F17" s="33"/>
      <c r="G17" s="57"/>
      <c r="H17" s="58"/>
      <c r="I17" s="54"/>
      <c r="J17" s="54"/>
      <c r="K17" s="54"/>
      <c r="L17" s="54"/>
      <c r="M17" s="54"/>
      <c r="N17" s="54"/>
      <c r="O17" s="54"/>
    </row>
    <row r="18" spans="2:15" ht="15" customHeight="1">
      <c r="B18" s="53">
        <v>52.5</v>
      </c>
      <c r="C18" s="57">
        <v>2573.33434548274</v>
      </c>
      <c r="D18" s="57">
        <v>2694</v>
      </c>
      <c r="E18" s="58"/>
      <c r="F18" s="33"/>
      <c r="G18" s="57"/>
      <c r="H18" s="58"/>
      <c r="I18" s="33"/>
      <c r="J18" s="54"/>
      <c r="K18" s="54"/>
      <c r="L18" s="54"/>
      <c r="M18" s="54"/>
      <c r="N18" s="54"/>
      <c r="O18" s="54"/>
    </row>
    <row r="19" spans="2:15" ht="15" customHeight="1">
      <c r="B19" s="53">
        <v>55</v>
      </c>
      <c r="C19" s="57">
        <v>2708.89006972986</v>
      </c>
      <c r="D19" s="57">
        <v>2897</v>
      </c>
      <c r="E19" s="58">
        <v>-21.0457166610076</v>
      </c>
      <c r="F19" s="33"/>
      <c r="G19" s="57"/>
      <c r="H19" s="58"/>
      <c r="I19" s="33"/>
      <c r="J19" s="54"/>
      <c r="K19" s="54"/>
      <c r="L19" s="54"/>
      <c r="M19" s="54"/>
      <c r="N19" s="54"/>
      <c r="O19" s="54"/>
    </row>
    <row r="20" spans="2:15" ht="15" customHeight="1">
      <c r="B20" s="53">
        <v>57.5</v>
      </c>
      <c r="C20" s="57">
        <v>2844.44579397699</v>
      </c>
      <c r="D20" s="57">
        <v>3032</v>
      </c>
      <c r="E20" s="58">
        <v>-19.0098976228088</v>
      </c>
      <c r="F20" s="33"/>
      <c r="G20" s="57"/>
      <c r="H20" s="58"/>
      <c r="I20" s="33"/>
      <c r="J20" s="54"/>
      <c r="K20" s="54"/>
      <c r="L20" s="54"/>
      <c r="M20" s="54"/>
      <c r="N20" s="54"/>
      <c r="O20" s="54"/>
    </row>
    <row r="21" spans="2:15" ht="15" customHeight="1">
      <c r="B21" s="53">
        <v>60</v>
      </c>
      <c r="C21" s="57">
        <v>2980.00151822411</v>
      </c>
      <c r="D21" s="57">
        <v>3235</v>
      </c>
      <c r="E21" s="58">
        <v>-21.4993187650019</v>
      </c>
      <c r="F21" s="33"/>
      <c r="G21" s="57"/>
      <c r="H21" s="58"/>
      <c r="I21" s="33"/>
      <c r="J21" s="54"/>
      <c r="K21" s="54"/>
      <c r="L21" s="54"/>
      <c r="M21" s="54"/>
      <c r="N21" s="54"/>
      <c r="O21" s="54"/>
    </row>
    <row r="22" spans="2:15" ht="15" customHeight="1">
      <c r="B22" s="53">
        <v>62.5</v>
      </c>
      <c r="C22" s="57">
        <v>3115.55724247123</v>
      </c>
      <c r="D22" s="57">
        <v>3370</v>
      </c>
      <c r="E22" s="58">
        <v>-16.713515161703</v>
      </c>
      <c r="F22" s="33"/>
      <c r="G22" s="57"/>
      <c r="H22" s="58"/>
      <c r="I22" s="33"/>
      <c r="J22" s="54"/>
      <c r="K22" s="54"/>
      <c r="L22" s="54"/>
      <c r="M22" s="54"/>
      <c r="N22" s="54"/>
      <c r="O22" s="54"/>
    </row>
    <row r="23" spans="2:15" ht="15" customHeight="1">
      <c r="B23" s="53">
        <v>65</v>
      </c>
      <c r="C23" s="57">
        <v>3251.11296671836</v>
      </c>
      <c r="D23" s="57">
        <v>3569</v>
      </c>
      <c r="E23" s="58">
        <v>-14.0629851995789</v>
      </c>
      <c r="F23" s="33"/>
      <c r="G23" s="57"/>
      <c r="H23" s="58"/>
      <c r="I23" s="33"/>
      <c r="J23" s="54"/>
      <c r="K23" s="54"/>
      <c r="L23" s="54"/>
      <c r="M23" s="54"/>
      <c r="N23" s="54"/>
      <c r="O23" s="54"/>
    </row>
    <row r="24" spans="2:15" ht="15" customHeight="1">
      <c r="B24" s="53">
        <v>66.25</v>
      </c>
      <c r="C24" s="57">
        <v>3318.89082884192</v>
      </c>
      <c r="D24" s="57">
        <v>3635</v>
      </c>
      <c r="E24" s="58">
        <v>-10.5135187706672</v>
      </c>
      <c r="F24" s="33"/>
      <c r="G24" s="57"/>
      <c r="H24" s="58"/>
      <c r="I24" s="33"/>
      <c r="J24" s="54"/>
      <c r="K24" s="54"/>
      <c r="L24" s="54"/>
      <c r="M24" s="54"/>
      <c r="N24" s="54"/>
      <c r="O24" s="54"/>
    </row>
    <row r="25" spans="2:15" ht="15" customHeight="1">
      <c r="B25" s="53">
        <v>67.5</v>
      </c>
      <c r="C25" s="57">
        <v>3386.66869096548</v>
      </c>
      <c r="D25" s="57">
        <v>3700</v>
      </c>
      <c r="E25" s="58">
        <v>-17.3162051366154</v>
      </c>
      <c r="F25" s="33"/>
      <c r="G25" s="57"/>
      <c r="H25" s="58"/>
      <c r="I25" s="33"/>
      <c r="J25" s="54"/>
      <c r="K25" s="54"/>
      <c r="L25" s="54"/>
      <c r="M25" s="54"/>
      <c r="N25" s="54"/>
      <c r="O25" s="54"/>
    </row>
    <row r="26" spans="2:15" ht="15" customHeight="1">
      <c r="B26" s="53">
        <v>68.75</v>
      </c>
      <c r="C26" s="57">
        <v>3454.44655308904</v>
      </c>
      <c r="D26" s="57">
        <v>3765</v>
      </c>
      <c r="E26" s="58">
        <v>-16.278586068297</v>
      </c>
      <c r="F26" s="33"/>
      <c r="G26" s="57"/>
      <c r="H26" s="58"/>
      <c r="I26" s="33"/>
      <c r="J26" s="54"/>
      <c r="K26" s="54"/>
      <c r="L26" s="54"/>
      <c r="M26" s="54"/>
      <c r="N26" s="54"/>
      <c r="O26" s="54"/>
    </row>
    <row r="27" spans="2:15" ht="15" customHeight="1">
      <c r="B27" s="53">
        <v>70</v>
      </c>
      <c r="C27" s="57">
        <v>3522.22441521261</v>
      </c>
      <c r="D27" s="57">
        <v>3893</v>
      </c>
      <c r="E27" s="58">
        <v>-19.0663116775793</v>
      </c>
      <c r="F27" s="33"/>
      <c r="G27" s="57"/>
      <c r="H27" s="58"/>
      <c r="I27" s="33"/>
      <c r="J27" s="54"/>
      <c r="K27" s="54"/>
      <c r="L27" s="54"/>
      <c r="M27" s="54"/>
      <c r="N27" s="54"/>
      <c r="O27" s="54"/>
    </row>
    <row r="28" spans="2:15" ht="15" customHeight="1">
      <c r="B28" s="53">
        <v>72.5</v>
      </c>
      <c r="C28" s="57">
        <v>3657.78013945973</v>
      </c>
      <c r="D28" s="57">
        <v>4017</v>
      </c>
      <c r="E28" s="58">
        <v>-16.0297948388563</v>
      </c>
      <c r="F28" s="33"/>
      <c r="G28" s="57"/>
      <c r="H28" s="58"/>
      <c r="I28" s="33"/>
      <c r="J28" s="54"/>
      <c r="K28" s="54"/>
      <c r="L28" s="54"/>
      <c r="M28" s="54"/>
      <c r="N28" s="54"/>
      <c r="O28" s="54"/>
    </row>
    <row r="29" spans="2:15" ht="15" customHeight="1">
      <c r="B29" s="53">
        <v>75</v>
      </c>
      <c r="C29" s="57">
        <v>3793.33586370685</v>
      </c>
      <c r="D29" s="57">
        <v>4199</v>
      </c>
      <c r="E29" s="58">
        <v>-16.3761961517215</v>
      </c>
      <c r="F29" s="33"/>
      <c r="G29" s="57"/>
      <c r="H29" s="58"/>
      <c r="I29" s="33"/>
      <c r="J29" s="54"/>
      <c r="K29" s="54"/>
      <c r="L29" s="54"/>
      <c r="M29" s="54"/>
      <c r="N29" s="54"/>
      <c r="O29" s="54"/>
    </row>
    <row r="30" spans="2:15" ht="15" customHeight="1">
      <c r="B30" s="53">
        <v>76.25</v>
      </c>
      <c r="C30" s="57">
        <v>3861.11372583041</v>
      </c>
      <c r="D30" s="57">
        <v>4258</v>
      </c>
      <c r="E30" s="58">
        <v>-16.6589928656954</v>
      </c>
      <c r="F30" s="33"/>
      <c r="G30" s="57"/>
      <c r="H30" s="58"/>
      <c r="I30" s="33"/>
      <c r="J30" s="54"/>
      <c r="K30" s="54"/>
      <c r="L30" s="54"/>
      <c r="M30" s="54"/>
      <c r="N30" s="54"/>
      <c r="O30" s="54"/>
    </row>
    <row r="31" spans="2:15" ht="15" customHeight="1">
      <c r="B31" s="53">
        <v>77.5</v>
      </c>
      <c r="C31" s="57">
        <v>3928.89158795398</v>
      </c>
      <c r="D31" s="57">
        <v>4315</v>
      </c>
      <c r="E31" s="58">
        <v>-12.3905854892044</v>
      </c>
      <c r="F31" s="33"/>
      <c r="G31" s="57"/>
      <c r="H31" s="58"/>
      <c r="I31" s="33"/>
      <c r="J31" s="54"/>
      <c r="K31" s="54"/>
      <c r="L31" s="54"/>
      <c r="M31" s="54"/>
      <c r="N31" s="54"/>
      <c r="O31" s="54"/>
    </row>
    <row r="32" spans="2:15" ht="15" customHeight="1">
      <c r="B32" s="53">
        <v>78.75</v>
      </c>
      <c r="C32" s="57">
        <v>3996.66945007754</v>
      </c>
      <c r="D32" s="57">
        <v>4372</v>
      </c>
      <c r="E32" s="58">
        <v>-15.4600876517944</v>
      </c>
      <c r="F32" s="33"/>
      <c r="G32" s="57"/>
      <c r="H32" s="58"/>
      <c r="I32" s="33"/>
      <c r="J32" s="54"/>
      <c r="K32" s="54"/>
      <c r="L32" s="54"/>
      <c r="M32" s="54"/>
      <c r="N32" s="54"/>
      <c r="O32" s="54"/>
    </row>
    <row r="33" spans="2:15" ht="15" customHeight="1">
      <c r="B33" s="53">
        <v>82.5</v>
      </c>
      <c r="C33" s="57">
        <v>4200</v>
      </c>
      <c r="D33" s="57">
        <v>4588</v>
      </c>
      <c r="E33" s="58">
        <v>-17.4484185717292</v>
      </c>
      <c r="F33" s="33"/>
      <c r="G33" s="57"/>
      <c r="H33" s="58"/>
      <c r="I33" s="33"/>
      <c r="J33" s="54"/>
      <c r="K33" s="54"/>
      <c r="L33" s="54"/>
      <c r="M33" s="54"/>
      <c r="N33" s="54"/>
      <c r="O33" s="54"/>
    </row>
    <row r="34" spans="2:15" ht="15" customHeight="1">
      <c r="B34" s="53">
        <v>87.5</v>
      </c>
      <c r="C34" s="57">
        <v>4340.00033600081</v>
      </c>
      <c r="D34" s="57">
        <v>4830</v>
      </c>
      <c r="E34" s="58">
        <v>-14.92722358741</v>
      </c>
      <c r="F34" s="33"/>
      <c r="G34" s="57"/>
      <c r="H34" s="58"/>
      <c r="I34" s="33"/>
      <c r="J34" s="54"/>
      <c r="K34" s="54"/>
      <c r="L34" s="54"/>
      <c r="M34" s="54"/>
      <c r="N34" s="54"/>
      <c r="O34" s="54"/>
    </row>
    <row r="35" spans="2:15" ht="15" customHeight="1">
      <c r="B35" s="53">
        <v>90</v>
      </c>
      <c r="C35" s="57">
        <v>4410.00050400121</v>
      </c>
      <c r="D35" s="57">
        <v>4962</v>
      </c>
      <c r="E35" s="58">
        <v>-15.075975786562</v>
      </c>
      <c r="F35" s="33"/>
      <c r="G35" s="57"/>
      <c r="H35" s="58"/>
      <c r="I35" s="33"/>
      <c r="J35" s="54"/>
      <c r="K35" s="54"/>
      <c r="L35" s="54"/>
      <c r="M35" s="54"/>
      <c r="N35" s="54"/>
      <c r="O35" s="54"/>
    </row>
    <row r="36" spans="2:15" ht="15" customHeight="1">
      <c r="B36" s="53">
        <v>92.5</v>
      </c>
      <c r="C36" s="57">
        <v>4480.00067200161</v>
      </c>
      <c r="D36" s="57">
        <v>5045</v>
      </c>
      <c r="E36" s="58"/>
      <c r="F36" s="33"/>
      <c r="G36" s="57"/>
      <c r="H36" s="58"/>
      <c r="I36" s="33"/>
      <c r="J36" s="54"/>
      <c r="K36" s="54"/>
      <c r="L36" s="54"/>
      <c r="M36" s="54"/>
      <c r="N36" s="54"/>
      <c r="O36" s="54"/>
    </row>
    <row r="37" spans="2:15" ht="15" customHeight="1">
      <c r="B37" s="53">
        <v>95</v>
      </c>
      <c r="C37" s="57">
        <v>4550.00084000202</v>
      </c>
      <c r="D37" s="57">
        <v>5164</v>
      </c>
      <c r="E37" s="58">
        <v>-19.9407223497374</v>
      </c>
      <c r="F37" s="33"/>
      <c r="G37" s="57"/>
      <c r="H37" s="58"/>
      <c r="I37" s="33"/>
      <c r="J37" s="54"/>
      <c r="K37" s="54"/>
      <c r="L37" s="54"/>
      <c r="M37" s="54"/>
      <c r="N37" s="54"/>
      <c r="O37" s="54"/>
    </row>
    <row r="38" spans="2:15" ht="15" customHeight="1">
      <c r="B38" s="53">
        <v>97.5</v>
      </c>
      <c r="C38" s="57">
        <v>4620.00100800242</v>
      </c>
      <c r="D38" s="57">
        <v>5240</v>
      </c>
      <c r="E38" s="58">
        <v>-20.0436168649514</v>
      </c>
      <c r="F38" s="33"/>
      <c r="G38" s="57"/>
      <c r="H38" s="58"/>
      <c r="I38" s="33"/>
      <c r="J38" s="54"/>
      <c r="K38" s="54"/>
      <c r="L38" s="54"/>
      <c r="M38" s="54"/>
      <c r="N38" s="54"/>
      <c r="O38" s="54"/>
    </row>
    <row r="39" spans="2:15" ht="15" customHeight="1">
      <c r="B39" s="53">
        <v>100</v>
      </c>
      <c r="C39" s="57">
        <v>4690.00117600282</v>
      </c>
      <c r="D39" s="57">
        <v>5349</v>
      </c>
      <c r="E39" s="58">
        <v>-15.3638428470998</v>
      </c>
      <c r="F39" s="33"/>
      <c r="G39" s="57"/>
      <c r="H39" s="58"/>
      <c r="I39" s="33"/>
      <c r="J39" s="54"/>
      <c r="K39" s="54"/>
      <c r="L39" s="54"/>
      <c r="M39" s="54"/>
      <c r="N39" s="54"/>
      <c r="O39" s="54"/>
    </row>
    <row r="40" spans="2:15" ht="15" customHeight="1">
      <c r="B40" s="53">
        <v>102.5</v>
      </c>
      <c r="C40" s="57">
        <v>4760.00134400323</v>
      </c>
      <c r="D40" s="57">
        <v>5420</v>
      </c>
      <c r="E40" s="58">
        <v>-17.2501947916748</v>
      </c>
      <c r="F40" s="33"/>
      <c r="G40" s="57"/>
      <c r="H40" s="58"/>
      <c r="I40" s="33"/>
      <c r="J40" s="54"/>
      <c r="K40" s="54"/>
      <c r="L40" s="54"/>
      <c r="M40" s="54"/>
      <c r="N40" s="54"/>
      <c r="O40" s="54"/>
    </row>
    <row r="41" spans="2:15" ht="15" customHeight="1">
      <c r="B41" s="53">
        <v>105</v>
      </c>
      <c r="C41" s="57">
        <v>4830.00151200363</v>
      </c>
      <c r="D41" s="57">
        <v>5523</v>
      </c>
      <c r="E41" s="58">
        <v>-17.0525492473176</v>
      </c>
      <c r="F41" s="33"/>
      <c r="G41" s="57"/>
      <c r="H41" s="58"/>
      <c r="I41" s="33"/>
      <c r="J41" s="54"/>
      <c r="K41" s="54"/>
      <c r="L41" s="54"/>
      <c r="M41" s="54"/>
      <c r="N41" s="54"/>
      <c r="O41" s="54"/>
    </row>
    <row r="42" spans="2:15" ht="15" customHeight="1">
      <c r="B42" s="53">
        <v>107.5</v>
      </c>
      <c r="C42" s="57">
        <v>4900.00168000403</v>
      </c>
      <c r="D42" s="57">
        <v>5591</v>
      </c>
      <c r="E42" s="58">
        <v>-12.3127796148609</v>
      </c>
      <c r="F42" s="33"/>
      <c r="G42" s="57"/>
      <c r="H42" s="58"/>
      <c r="I42" s="33"/>
      <c r="J42" s="54"/>
      <c r="K42" s="54"/>
      <c r="L42" s="54"/>
      <c r="M42" s="54"/>
      <c r="N42" s="54"/>
      <c r="O42" s="54"/>
    </row>
    <row r="43" spans="2:15" ht="15" customHeight="1">
      <c r="B43" s="53">
        <v>110</v>
      </c>
      <c r="C43" s="57">
        <v>4970.00184800444</v>
      </c>
      <c r="D43" s="57">
        <v>5691</v>
      </c>
      <c r="E43" s="58">
        <v>-18.0799419579605</v>
      </c>
      <c r="F43" s="33"/>
      <c r="G43" s="57"/>
      <c r="H43" s="58"/>
      <c r="I43" s="33"/>
      <c r="J43" s="54"/>
      <c r="K43" s="54"/>
      <c r="L43" s="54"/>
      <c r="M43" s="54"/>
      <c r="N43" s="54"/>
      <c r="O43" s="54"/>
    </row>
    <row r="44" spans="2:15" ht="15" customHeight="1">
      <c r="B44" s="53">
        <v>112.5</v>
      </c>
      <c r="C44" s="57">
        <v>5040.00201600484</v>
      </c>
      <c r="D44" s="57">
        <v>5758</v>
      </c>
      <c r="E44" s="58"/>
      <c r="F44" s="33"/>
      <c r="G44" s="57"/>
      <c r="H44" s="58"/>
      <c r="I44" s="33"/>
      <c r="J44" s="54"/>
      <c r="K44" s="54"/>
      <c r="L44" s="54"/>
      <c r="M44" s="54"/>
      <c r="N44" s="54"/>
      <c r="O44" s="54"/>
    </row>
    <row r="45" spans="2:15" ht="15" customHeight="1">
      <c r="B45" s="53">
        <v>115</v>
      </c>
      <c r="C45" s="57">
        <v>5110.00218400524</v>
      </c>
      <c r="D45" s="57">
        <v>5860</v>
      </c>
      <c r="E45" s="58">
        <v>-18.4594010151556</v>
      </c>
      <c r="F45" s="33"/>
      <c r="G45" s="57"/>
      <c r="H45" s="58"/>
      <c r="I45" s="33"/>
      <c r="J45" s="54"/>
      <c r="K45" s="54"/>
      <c r="L45" s="54"/>
      <c r="M45" s="54"/>
      <c r="N45" s="54"/>
      <c r="O45" s="54"/>
    </row>
    <row r="46" spans="2:15" ht="15" customHeight="1">
      <c r="B46" s="53">
        <v>117.5</v>
      </c>
      <c r="C46" s="57">
        <v>5180.00235200565</v>
      </c>
      <c r="D46" s="57">
        <v>5929</v>
      </c>
      <c r="E46" s="58">
        <v>-16.1270354939185</v>
      </c>
      <c r="F46" s="33"/>
      <c r="G46" s="57"/>
      <c r="H46" s="58"/>
      <c r="I46" s="33"/>
      <c r="J46" s="54"/>
      <c r="K46" s="54"/>
      <c r="L46" s="54"/>
      <c r="M46" s="54"/>
      <c r="N46" s="54"/>
      <c r="O46" s="54"/>
    </row>
    <row r="47" spans="2:15" ht="15" customHeight="1">
      <c r="B47" s="53">
        <v>120</v>
      </c>
      <c r="C47" s="57">
        <v>5250.00252000605</v>
      </c>
      <c r="D47" s="57">
        <v>6036</v>
      </c>
      <c r="E47" s="58">
        <v>-15.075975786562</v>
      </c>
      <c r="F47" s="33"/>
      <c r="G47" s="57"/>
      <c r="H47" s="58"/>
      <c r="I47" s="33"/>
      <c r="J47" s="54"/>
      <c r="K47" s="54"/>
      <c r="L47" s="54"/>
      <c r="M47" s="54"/>
      <c r="N47" s="54"/>
      <c r="O47" s="54"/>
    </row>
    <row r="48" spans="2:15" ht="15" customHeight="1">
      <c r="B48" s="53">
        <v>122.5</v>
      </c>
      <c r="C48" s="57">
        <v>5320.00268800645</v>
      </c>
      <c r="D48" s="57">
        <v>6109</v>
      </c>
      <c r="E48" s="58">
        <v>-13.4589404255738</v>
      </c>
      <c r="F48" s="33"/>
      <c r="G48" s="57"/>
      <c r="H48" s="58"/>
      <c r="I48" s="33"/>
      <c r="J48" s="33"/>
      <c r="K48" s="54"/>
      <c r="L48" s="54"/>
      <c r="M48" s="54"/>
      <c r="N48" s="54"/>
      <c r="O48" s="54"/>
    </row>
    <row r="49" spans="2:15" ht="15" customHeight="1">
      <c r="B49" s="53">
        <v>127.5</v>
      </c>
      <c r="C49" s="57">
        <v>5460</v>
      </c>
      <c r="D49" s="57">
        <v>6304</v>
      </c>
      <c r="E49" s="58">
        <v>-11.7331117314608</v>
      </c>
      <c r="F49" s="33"/>
      <c r="G49" s="54"/>
      <c r="H49" s="54"/>
      <c r="I49" s="54"/>
      <c r="J49" s="54"/>
      <c r="K49" s="54"/>
      <c r="L49" s="54"/>
      <c r="M49" s="54"/>
      <c r="N49" s="54"/>
      <c r="O49" s="54"/>
    </row>
    <row r="50" spans="2:15" ht="15" customHeight="1">
      <c r="B50" s="53">
        <v>132.5</v>
      </c>
      <c r="C50" s="57">
        <v>5723.33391266794</v>
      </c>
      <c r="D50" s="57">
        <v>6519</v>
      </c>
      <c r="E50" s="58">
        <v>-12.5539234714715</v>
      </c>
      <c r="F50" s="33"/>
      <c r="G50" s="54"/>
      <c r="H50" s="54"/>
      <c r="I50" s="54"/>
      <c r="J50" s="54"/>
      <c r="K50" s="54"/>
      <c r="L50" s="54"/>
      <c r="M50" s="54"/>
      <c r="N50" s="54"/>
      <c r="O50" s="54"/>
    </row>
    <row r="51" spans="2:15" ht="15" customHeight="1">
      <c r="B51" s="53">
        <v>137.5</v>
      </c>
      <c r="C51" s="57">
        <v>5986.66782533588</v>
      </c>
      <c r="D51" s="57">
        <v>6752</v>
      </c>
      <c r="E51" s="58">
        <v>-12.1268557327125</v>
      </c>
      <c r="F51" s="54"/>
      <c r="G51" s="54"/>
      <c r="H51" s="54"/>
      <c r="I51" s="54"/>
      <c r="J51" s="54"/>
      <c r="K51" s="54"/>
      <c r="L51" s="54"/>
      <c r="M51" s="54"/>
      <c r="N51" s="54"/>
      <c r="O51" s="54"/>
    </row>
    <row r="52" spans="2:15" ht="15" customHeight="1">
      <c r="B52" s="53">
        <v>140</v>
      </c>
      <c r="C52" s="57">
        <v>6118.33478166985</v>
      </c>
      <c r="D52" s="57">
        <v>6899</v>
      </c>
      <c r="E52" s="58">
        <v>-15.2357413102782</v>
      </c>
      <c r="F52" s="54"/>
      <c r="G52" s="54"/>
      <c r="H52" s="54"/>
      <c r="I52" s="54"/>
      <c r="J52" s="54"/>
      <c r="K52" s="54"/>
      <c r="L52" s="54"/>
      <c r="M52" s="54"/>
      <c r="N52" s="54"/>
      <c r="O52" s="54"/>
    </row>
    <row r="53" spans="2:15" ht="15" customHeight="1">
      <c r="B53" s="53">
        <v>142.5</v>
      </c>
      <c r="C53" s="57">
        <v>6250.00173800382</v>
      </c>
      <c r="D53" s="57">
        <v>6999</v>
      </c>
      <c r="E53" s="58">
        <v>-13.5315238160202</v>
      </c>
      <c r="F53" s="54"/>
      <c r="G53" s="54"/>
      <c r="H53" s="54"/>
      <c r="I53" s="54"/>
      <c r="J53" s="54"/>
      <c r="K53" s="54"/>
      <c r="L53" s="54"/>
      <c r="M53" s="54"/>
      <c r="N53" s="54"/>
      <c r="O53" s="54"/>
    </row>
    <row r="54" spans="2:15" ht="15" customHeight="1">
      <c r="B54" s="53">
        <v>145</v>
      </c>
      <c r="C54" s="57">
        <v>6381.6686943378</v>
      </c>
      <c r="D54" s="57">
        <v>7153</v>
      </c>
      <c r="E54" s="58">
        <v>-12.5539234714715</v>
      </c>
      <c r="F54" s="54"/>
      <c r="G54" s="54"/>
      <c r="H54" s="54"/>
      <c r="I54" s="54"/>
      <c r="J54" s="54"/>
      <c r="K54" s="54"/>
      <c r="L54" s="54"/>
      <c r="M54" s="54"/>
      <c r="N54" s="54"/>
      <c r="O54" s="54"/>
    </row>
    <row r="55" spans="2:15" ht="15" customHeight="1">
      <c r="B55" s="53">
        <v>147.5</v>
      </c>
      <c r="C55" s="57">
        <v>6513.33565067177</v>
      </c>
      <c r="D55" s="57">
        <v>7258</v>
      </c>
      <c r="E55" s="58">
        <v>-15.5243311654377</v>
      </c>
      <c r="F55" s="54"/>
      <c r="G55" s="54"/>
      <c r="H55" s="54"/>
      <c r="I55" s="54"/>
      <c r="J55" s="54"/>
      <c r="K55" s="54"/>
      <c r="L55" s="54"/>
      <c r="M55" s="54"/>
      <c r="N55" s="54"/>
      <c r="O55" s="54"/>
    </row>
    <row r="56" spans="2:15" ht="15" customHeight="1">
      <c r="B56" s="53">
        <v>150</v>
      </c>
      <c r="C56" s="57">
        <v>6645.00260700574</v>
      </c>
      <c r="D56" s="57">
        <v>7417</v>
      </c>
      <c r="E56" s="58">
        <v>-12.740711923750201</v>
      </c>
      <c r="F56" s="54"/>
      <c r="G56" s="54"/>
      <c r="H56" s="54"/>
      <c r="I56" s="54"/>
      <c r="J56" s="54"/>
      <c r="K56" s="54"/>
      <c r="L56" s="54"/>
      <c r="M56" s="54"/>
      <c r="N56" s="54"/>
      <c r="O56" s="54"/>
    </row>
    <row r="57" spans="2:15" ht="15" customHeight="1">
      <c r="B57" s="53">
        <v>152.5</v>
      </c>
      <c r="C57" s="57">
        <v>6776.66956333971</v>
      </c>
      <c r="D57" s="57">
        <v>7524</v>
      </c>
      <c r="E57" s="58">
        <v>-12.4213994262284</v>
      </c>
      <c r="F57" s="54"/>
      <c r="G57" s="54"/>
      <c r="H57" s="54"/>
      <c r="I57" s="54"/>
      <c r="J57" s="54"/>
      <c r="K57" s="54"/>
      <c r="L57" s="54"/>
      <c r="M57" s="54"/>
      <c r="N57" s="54"/>
      <c r="O57" s="54"/>
    </row>
    <row r="58" spans="2:15" ht="15" customHeight="1">
      <c r="B58" s="53">
        <v>157.5</v>
      </c>
      <c r="C58" s="57">
        <v>7040</v>
      </c>
      <c r="D58" s="57">
        <v>7794</v>
      </c>
      <c r="E58" s="58">
        <v>-11.4921569473176</v>
      </c>
      <c r="F58" s="54"/>
      <c r="G58" s="54"/>
      <c r="H58" s="54"/>
      <c r="I58" s="54"/>
      <c r="J58" s="54"/>
      <c r="K58" s="54"/>
      <c r="L58" s="54"/>
      <c r="M58" s="54"/>
      <c r="N58" s="54"/>
      <c r="O58" s="54"/>
    </row>
    <row r="59" spans="2:15" ht="15" customHeight="1">
      <c r="B59" s="53">
        <v>165</v>
      </c>
      <c r="C59" s="57">
        <v>7435.00434500956</v>
      </c>
      <c r="D59" s="57">
        <v>8227</v>
      </c>
      <c r="E59" s="58">
        <v>-9.53121960708033</v>
      </c>
      <c r="F59" s="54"/>
      <c r="G59" s="54"/>
      <c r="H59" s="54"/>
      <c r="I59" s="54"/>
      <c r="J59" s="54"/>
      <c r="K59" s="54"/>
      <c r="L59" s="54"/>
      <c r="M59" s="54"/>
      <c r="N59" s="54"/>
      <c r="O59" s="54"/>
    </row>
    <row r="60" spans="2:15" ht="15" customHeight="1">
      <c r="B60" s="53">
        <v>167.5</v>
      </c>
      <c r="C60" s="57">
        <v>7566.67130134353</v>
      </c>
      <c r="D60" s="57">
        <v>8336</v>
      </c>
      <c r="E60" s="58">
        <v>-11.3013032483953</v>
      </c>
      <c r="F60" s="54"/>
      <c r="G60" s="54"/>
      <c r="H60" s="54"/>
      <c r="I60" s="54"/>
      <c r="J60" s="54"/>
      <c r="K60" s="54"/>
      <c r="L60" s="54"/>
      <c r="M60" s="54"/>
      <c r="N60" s="54"/>
      <c r="O60" s="54"/>
    </row>
    <row r="61" spans="2:15" ht="15" customHeight="1">
      <c r="B61" s="53">
        <v>170</v>
      </c>
      <c r="C61" s="57">
        <v>7698.3382576775</v>
      </c>
      <c r="D61" s="57">
        <v>8498</v>
      </c>
      <c r="E61" s="58">
        <v>-16.5609651676007</v>
      </c>
      <c r="F61" s="54"/>
      <c r="G61" s="54"/>
      <c r="H61" s="54"/>
      <c r="I61" s="54"/>
      <c r="J61" s="54"/>
      <c r="K61" s="54"/>
      <c r="L61" s="54"/>
      <c r="M61" s="54"/>
      <c r="N61" s="54"/>
      <c r="O61" s="54"/>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P209"/>
  <sheetViews>
    <sheetView zoomScalePageLayoutView="0" workbookViewId="0" topLeftCell="A1">
      <selection activeCell="A2" sqref="A2"/>
    </sheetView>
  </sheetViews>
  <sheetFormatPr defaultColWidth="13.7109375" defaultRowHeight="15" customHeight="1"/>
  <cols>
    <col min="1" max="1" width="13.7109375" style="61" customWidth="1"/>
    <col min="2" max="2" width="13.7109375" style="62" customWidth="1"/>
    <col min="3" max="4" width="13.7109375" style="63" customWidth="1"/>
    <col min="5" max="6" width="13.7109375" style="64" customWidth="1"/>
    <col min="7" max="16384" width="13.7109375" style="61" customWidth="1"/>
  </cols>
  <sheetData>
    <row r="1" spans="1:15" ht="30" customHeight="1">
      <c r="A1" s="61" t="s">
        <v>0</v>
      </c>
      <c r="B1" s="65" t="s">
        <v>2</v>
      </c>
      <c r="C1" s="65" t="s">
        <v>163</v>
      </c>
      <c r="D1" s="65" t="s">
        <v>164</v>
      </c>
      <c r="E1" s="66" t="s">
        <v>165</v>
      </c>
      <c r="F1" s="66" t="s">
        <v>166</v>
      </c>
      <c r="G1" s="67" t="s">
        <v>18</v>
      </c>
      <c r="H1" s="67" t="s">
        <v>19</v>
      </c>
      <c r="I1" s="68" t="s">
        <v>167</v>
      </c>
      <c r="J1" s="68" t="s">
        <v>168</v>
      </c>
      <c r="K1" s="68" t="s">
        <v>169</v>
      </c>
      <c r="L1" s="68" t="s">
        <v>170</v>
      </c>
      <c r="M1" s="68" t="s">
        <v>171</v>
      </c>
      <c r="N1" s="68" t="s">
        <v>172</v>
      </c>
      <c r="O1" s="68" t="s">
        <v>173</v>
      </c>
    </row>
    <row r="2" spans="1:15" ht="16.5" customHeight="1">
      <c r="A2" s="61" t="s">
        <v>174</v>
      </c>
      <c r="B2" s="62">
        <v>975</v>
      </c>
      <c r="C2" s="63">
        <v>-60.5069961547852</v>
      </c>
      <c r="D2" s="63">
        <f>AVERAGE(B3,B2)-973</f>
        <v>4</v>
      </c>
      <c r="E2" s="64">
        <v>0.0048438</v>
      </c>
      <c r="F2" s="64">
        <v>0.10500824402308301</v>
      </c>
      <c r="G2" s="69"/>
      <c r="H2" s="69" t="s">
        <v>73</v>
      </c>
      <c r="I2" s="68"/>
      <c r="J2" s="68">
        <v>0</v>
      </c>
      <c r="K2" s="68"/>
      <c r="L2" s="68"/>
      <c r="M2" s="68">
        <v>-53</v>
      </c>
      <c r="N2" s="68"/>
      <c r="O2" s="68" t="s">
        <v>175</v>
      </c>
    </row>
    <row r="3" spans="2:15" ht="13.5" customHeight="1">
      <c r="B3" s="62">
        <v>979</v>
      </c>
      <c r="C3" s="63">
        <v>-1.44658660888672</v>
      </c>
      <c r="D3" s="63">
        <v>2</v>
      </c>
      <c r="E3" s="64">
        <v>0.0032549999999999996</v>
      </c>
      <c r="F3" s="64">
        <v>0.09964807320077419</v>
      </c>
      <c r="H3" s="61" t="s">
        <v>27</v>
      </c>
      <c r="I3" s="70" t="s">
        <v>176</v>
      </c>
      <c r="J3" s="71">
        <v>28</v>
      </c>
      <c r="K3" s="71" t="s">
        <v>177</v>
      </c>
      <c r="L3" s="71" t="s">
        <v>178</v>
      </c>
      <c r="M3" s="68">
        <v>981</v>
      </c>
      <c r="N3" s="68">
        <v>59</v>
      </c>
      <c r="O3" s="68" t="s">
        <v>179</v>
      </c>
    </row>
    <row r="4" spans="2:15" ht="15" customHeight="1">
      <c r="B4" s="62">
        <v>980</v>
      </c>
      <c r="C4" s="63">
        <v>21.3515472412109</v>
      </c>
      <c r="D4" s="63">
        <v>2</v>
      </c>
      <c r="E4" s="64">
        <v>0.004773599999999999</v>
      </c>
      <c r="F4" s="64">
        <v>0.10258446797781101</v>
      </c>
      <c r="H4" s="61" t="s">
        <v>27</v>
      </c>
      <c r="I4" s="72" t="s">
        <v>180</v>
      </c>
      <c r="J4" s="71">
        <v>98</v>
      </c>
      <c r="K4" s="71" t="s">
        <v>181</v>
      </c>
      <c r="L4" s="71" t="s">
        <v>182</v>
      </c>
      <c r="M4" s="71">
        <v>2100</v>
      </c>
      <c r="N4" s="71">
        <v>74</v>
      </c>
      <c r="O4" s="71" t="s">
        <v>183</v>
      </c>
    </row>
    <row r="5" spans="2:15" ht="15" customHeight="1">
      <c r="B5" s="62">
        <v>982</v>
      </c>
      <c r="C5" s="63">
        <v>74.7240829467773</v>
      </c>
      <c r="D5" s="63">
        <v>1</v>
      </c>
      <c r="E5" s="64">
        <v>0.006448199999999999</v>
      </c>
      <c r="F5" s="64">
        <v>0.0983255813953488</v>
      </c>
      <c r="H5" s="61" t="s">
        <v>27</v>
      </c>
      <c r="I5" s="72" t="s">
        <v>184</v>
      </c>
      <c r="J5" s="71">
        <v>106</v>
      </c>
      <c r="K5" s="71" t="s">
        <v>185</v>
      </c>
      <c r="L5" s="71" t="s">
        <v>186</v>
      </c>
      <c r="M5" s="71">
        <v>2402</v>
      </c>
      <c r="N5" s="71">
        <v>167</v>
      </c>
      <c r="O5" s="71" t="s">
        <v>179</v>
      </c>
    </row>
    <row r="6" spans="2:15" ht="15" customHeight="1">
      <c r="B6" s="62">
        <v>984</v>
      </c>
      <c r="C6" s="63">
        <v>136.869537353516</v>
      </c>
      <c r="D6" s="63">
        <v>1</v>
      </c>
      <c r="E6" s="64">
        <v>0.0080664</v>
      </c>
      <c r="F6" s="64">
        <v>0.0948717948717949</v>
      </c>
      <c r="H6" s="61" t="s">
        <v>27</v>
      </c>
      <c r="I6" s="72" t="s">
        <v>187</v>
      </c>
      <c r="J6" s="71">
        <v>131</v>
      </c>
      <c r="K6" s="71" t="s">
        <v>188</v>
      </c>
      <c r="L6" s="71" t="s">
        <v>189</v>
      </c>
      <c r="M6" s="71">
        <v>2770</v>
      </c>
      <c r="N6" s="71">
        <v>49</v>
      </c>
      <c r="O6" s="71" t="s">
        <v>179</v>
      </c>
    </row>
    <row r="7" spans="2:15" ht="15" customHeight="1">
      <c r="B7" s="62">
        <v>986</v>
      </c>
      <c r="C7" s="63">
        <v>206.031219482422</v>
      </c>
      <c r="D7" s="63">
        <v>1</v>
      </c>
      <c r="E7" s="64">
        <v>0.0072597</v>
      </c>
      <c r="F7" s="64">
        <v>0.0953009068425392</v>
      </c>
      <c r="H7" s="61" t="s">
        <v>27</v>
      </c>
      <c r="I7" s="72" t="s">
        <v>190</v>
      </c>
      <c r="J7" s="71">
        <v>157</v>
      </c>
      <c r="K7" s="71" t="s">
        <v>191</v>
      </c>
      <c r="L7" s="71" t="s">
        <v>189</v>
      </c>
      <c r="M7" s="71">
        <v>3406</v>
      </c>
      <c r="N7" s="71">
        <v>38</v>
      </c>
      <c r="O7" s="71" t="s">
        <v>179</v>
      </c>
    </row>
    <row r="8" spans="2:15" ht="15" customHeight="1">
      <c r="B8" s="62">
        <v>988</v>
      </c>
      <c r="C8" s="63">
        <v>280.6240234375</v>
      </c>
      <c r="D8" s="63">
        <v>1</v>
      </c>
      <c r="E8" s="64">
        <v>0.007624199999999999</v>
      </c>
      <c r="F8" s="64">
        <v>0.09680327868852459</v>
      </c>
      <c r="H8" s="61" t="s">
        <v>27</v>
      </c>
      <c r="I8" s="72" t="s">
        <v>192</v>
      </c>
      <c r="J8" s="71">
        <v>217.5</v>
      </c>
      <c r="K8" s="71" t="s">
        <v>193</v>
      </c>
      <c r="L8" s="71" t="s">
        <v>178</v>
      </c>
      <c r="M8" s="71">
        <v>4182</v>
      </c>
      <c r="N8" s="71">
        <v>73</v>
      </c>
      <c r="O8" s="71" t="s">
        <v>194</v>
      </c>
    </row>
    <row r="9" spans="2:15" ht="15" customHeight="1">
      <c r="B9" s="62">
        <v>990</v>
      </c>
      <c r="C9" s="63">
        <v>359.225120544434</v>
      </c>
      <c r="D9" s="63">
        <v>1</v>
      </c>
      <c r="E9" s="64">
        <v>0.0085728</v>
      </c>
      <c r="F9" s="64">
        <v>0.100656814449918</v>
      </c>
      <c r="H9" s="61" t="s">
        <v>27</v>
      </c>
      <c r="I9" s="72" t="s">
        <v>195</v>
      </c>
      <c r="J9" s="71">
        <v>271</v>
      </c>
      <c r="K9" s="71" t="s">
        <v>196</v>
      </c>
      <c r="L9" s="71" t="s">
        <v>178</v>
      </c>
      <c r="M9" s="71">
        <v>5524</v>
      </c>
      <c r="N9" s="71">
        <v>58</v>
      </c>
      <c r="O9" s="71" t="s">
        <v>179</v>
      </c>
    </row>
    <row r="10" spans="2:16" ht="15" customHeight="1">
      <c r="B10" s="62">
        <v>992</v>
      </c>
      <c r="C10" s="63">
        <v>440.56470489502</v>
      </c>
      <c r="D10" s="63">
        <v>1</v>
      </c>
      <c r="E10" s="64">
        <v>0.009561</v>
      </c>
      <c r="F10" s="64">
        <v>0.10316139767054901</v>
      </c>
      <c r="H10" s="61" t="s">
        <v>27</v>
      </c>
      <c r="I10" s="70" t="s">
        <v>197</v>
      </c>
      <c r="J10" s="68">
        <v>362</v>
      </c>
      <c r="K10" s="71" t="s">
        <v>198</v>
      </c>
      <c r="L10" s="71">
        <v>140</v>
      </c>
      <c r="M10" s="68">
        <v>7873</v>
      </c>
      <c r="N10" s="68">
        <v>133</v>
      </c>
      <c r="O10" s="68" t="s">
        <v>199</v>
      </c>
      <c r="P10" s="73"/>
    </row>
    <row r="11" spans="2:16" ht="15.75" customHeight="1">
      <c r="B11" s="62">
        <v>994</v>
      </c>
      <c r="C11" s="63">
        <v>523.517097473145</v>
      </c>
      <c r="D11" s="63">
        <v>1</v>
      </c>
      <c r="E11" s="64">
        <v>0.0112</v>
      </c>
      <c r="F11" s="64">
        <v>0.10356330553449601</v>
      </c>
      <c r="I11" s="74" t="s">
        <v>11</v>
      </c>
      <c r="J11" s="74"/>
      <c r="K11" s="74"/>
      <c r="L11" s="74"/>
      <c r="M11" s="74"/>
      <c r="N11" s="74"/>
      <c r="O11" s="74"/>
      <c r="P11" s="73"/>
    </row>
    <row r="12" spans="2:16" ht="15.75" customHeight="1">
      <c r="B12" s="62">
        <v>996</v>
      </c>
      <c r="C12" s="63">
        <v>607.092025756836</v>
      </c>
      <c r="D12" s="63">
        <v>1</v>
      </c>
      <c r="E12" s="64">
        <v>0.0117</v>
      </c>
      <c r="F12" s="64">
        <v>0.10245587106676901</v>
      </c>
      <c r="I12" s="75" t="s">
        <v>200</v>
      </c>
      <c r="J12" s="68"/>
      <c r="K12" s="68"/>
      <c r="L12" s="68"/>
      <c r="M12" s="68"/>
      <c r="N12" s="68"/>
      <c r="O12" s="68"/>
      <c r="P12" s="73"/>
    </row>
    <row r="13" spans="2:16" ht="13.5" customHeight="1">
      <c r="B13" s="62">
        <v>998</v>
      </c>
      <c r="C13" s="63">
        <v>690.426078796387</v>
      </c>
      <c r="D13" s="63">
        <v>1</v>
      </c>
      <c r="E13" s="64">
        <v>0.0132</v>
      </c>
      <c r="F13" s="64">
        <v>0.0997970230040595</v>
      </c>
      <c r="I13" s="75" t="s">
        <v>201</v>
      </c>
      <c r="J13" s="68"/>
      <c r="K13" s="68"/>
      <c r="L13" s="68"/>
      <c r="M13" s="68"/>
      <c r="N13" s="68"/>
      <c r="O13" s="68"/>
      <c r="P13" s="73"/>
    </row>
    <row r="14" spans="2:16" ht="15" customHeight="1">
      <c r="B14" s="62">
        <v>1000</v>
      </c>
      <c r="C14" s="63">
        <v>772.77465057373</v>
      </c>
      <c r="D14" s="63">
        <v>1</v>
      </c>
      <c r="E14" s="64">
        <v>0.013300000000000001</v>
      </c>
      <c r="F14" s="64">
        <v>0.09933288859239489</v>
      </c>
      <c r="I14" s="75" t="s">
        <v>202</v>
      </c>
      <c r="J14" s="68"/>
      <c r="K14" s="68"/>
      <c r="L14" s="68"/>
      <c r="M14" s="68"/>
      <c r="N14" s="68"/>
      <c r="O14" s="68"/>
      <c r="P14" s="73"/>
    </row>
    <row r="15" spans="2:16" ht="15" customHeight="1">
      <c r="B15" s="62">
        <v>1002</v>
      </c>
      <c r="C15" s="63">
        <v>853.503753662109</v>
      </c>
      <c r="D15" s="63">
        <v>1</v>
      </c>
      <c r="E15" s="64">
        <v>0.014400000000000001</v>
      </c>
      <c r="F15" s="64">
        <v>0.101160409556314</v>
      </c>
      <c r="I15" s="75" t="s">
        <v>203</v>
      </c>
      <c r="J15" s="68"/>
      <c r="K15" s="68"/>
      <c r="L15" s="68"/>
      <c r="M15" s="68"/>
      <c r="N15" s="68"/>
      <c r="O15" s="68"/>
      <c r="P15" s="73"/>
    </row>
    <row r="16" spans="2:16" ht="15" customHeight="1">
      <c r="B16" s="62">
        <v>1004</v>
      </c>
      <c r="C16" s="63">
        <v>932.08235168457</v>
      </c>
      <c r="D16" s="63">
        <v>1</v>
      </c>
      <c r="E16" s="64">
        <v>0.015700000000000002</v>
      </c>
      <c r="F16" s="64">
        <v>0.102737940026076</v>
      </c>
      <c r="I16" s="68"/>
      <c r="J16" s="68"/>
      <c r="K16" s="68"/>
      <c r="L16" s="68"/>
      <c r="M16" s="68"/>
      <c r="N16" s="68"/>
      <c r="O16" s="68"/>
      <c r="P16" s="73"/>
    </row>
    <row r="17" spans="2:16" ht="15" customHeight="1">
      <c r="B17" s="62">
        <v>1006</v>
      </c>
      <c r="C17" s="63">
        <v>1008.07485961914</v>
      </c>
      <c r="D17" s="63">
        <v>1</v>
      </c>
      <c r="E17" s="64">
        <v>0.013800000000000002</v>
      </c>
      <c r="F17" s="64">
        <v>0.1</v>
      </c>
      <c r="I17" s="68" t="s">
        <v>204</v>
      </c>
      <c r="J17" s="68"/>
      <c r="K17" s="68"/>
      <c r="L17" s="68"/>
      <c r="M17" s="68"/>
      <c r="N17" s="68"/>
      <c r="O17" s="68"/>
      <c r="P17" s="73"/>
    </row>
    <row r="18" spans="2:16" ht="15.75" customHeight="1">
      <c r="B18" s="62">
        <v>1008</v>
      </c>
      <c r="C18" s="63">
        <v>1081.13373565674</v>
      </c>
      <c r="D18" s="63">
        <v>1</v>
      </c>
      <c r="E18" s="64">
        <v>0.013600000000000001</v>
      </c>
      <c r="F18" s="64">
        <v>0.0997086671522214</v>
      </c>
      <c r="I18" s="68"/>
      <c r="J18" s="68"/>
      <c r="K18" s="68"/>
      <c r="L18" s="68"/>
      <c r="M18" s="68"/>
      <c r="N18" s="68"/>
      <c r="O18" s="68"/>
      <c r="P18" s="73"/>
    </row>
    <row r="19" spans="2:16" ht="15.75" customHeight="1">
      <c r="B19" s="62">
        <v>1010</v>
      </c>
      <c r="C19" s="63">
        <v>1150.99253845215</v>
      </c>
      <c r="D19" s="63">
        <v>1</v>
      </c>
      <c r="E19" s="64">
        <v>0.0155</v>
      </c>
      <c r="F19" s="64">
        <v>0.0982554082344731</v>
      </c>
      <c r="I19" s="68"/>
      <c r="J19" s="68"/>
      <c r="K19" s="68"/>
      <c r="L19" s="68"/>
      <c r="M19" s="68"/>
      <c r="N19" s="68"/>
      <c r="O19" s="68"/>
      <c r="P19" s="73"/>
    </row>
    <row r="20" spans="2:16" ht="13.5" customHeight="1">
      <c r="B20" s="62">
        <v>1012</v>
      </c>
      <c r="C20" s="63">
        <v>1217.45909881592</v>
      </c>
      <c r="D20" s="63">
        <v>1</v>
      </c>
      <c r="E20" s="64">
        <v>0.0158</v>
      </c>
      <c r="F20" s="64">
        <v>0.09786476868327401</v>
      </c>
      <c r="I20" s="68"/>
      <c r="J20" s="68"/>
      <c r="K20" s="68"/>
      <c r="L20" s="68"/>
      <c r="M20" s="68"/>
      <c r="N20" s="68"/>
      <c r="O20" s="68"/>
      <c r="P20" s="73"/>
    </row>
    <row r="21" spans="2:16" ht="13.5" customHeight="1">
      <c r="B21" s="62">
        <v>1014</v>
      </c>
      <c r="C21" s="63">
        <v>1280.40884399414</v>
      </c>
      <c r="D21" s="63">
        <v>1</v>
      </c>
      <c r="E21" s="64">
        <v>0.016900000000000002</v>
      </c>
      <c r="F21" s="64">
        <v>0.10040080160320601</v>
      </c>
      <c r="I21" s="68"/>
      <c r="J21" s="68"/>
      <c r="K21" s="68"/>
      <c r="L21" s="68"/>
      <c r="M21" s="68"/>
      <c r="N21" s="68"/>
      <c r="O21" s="68"/>
      <c r="P21" s="73"/>
    </row>
    <row r="22" spans="2:16" ht="13.5" customHeight="1">
      <c r="B22" s="62">
        <v>1016</v>
      </c>
      <c r="C22" s="63">
        <v>1339.77854919434</v>
      </c>
      <c r="D22" s="63">
        <v>1</v>
      </c>
      <c r="E22" s="64">
        <v>0.0145</v>
      </c>
      <c r="F22" s="64">
        <v>0.10145243282498201</v>
      </c>
      <c r="I22" s="68"/>
      <c r="J22" s="68"/>
      <c r="K22" s="68"/>
      <c r="L22" s="68"/>
      <c r="M22" s="68"/>
      <c r="N22" s="68"/>
      <c r="O22" s="68"/>
      <c r="P22" s="73"/>
    </row>
    <row r="23" spans="2:15" ht="13.5" customHeight="1">
      <c r="B23" s="62">
        <v>1018</v>
      </c>
      <c r="C23" s="63">
        <v>1395.56011962891</v>
      </c>
      <c r="D23" s="63">
        <v>1</v>
      </c>
      <c r="E23" s="64">
        <v>0.014100000000000001</v>
      </c>
      <c r="F23" s="64">
        <v>0.10182481751824801</v>
      </c>
      <c r="I23" s="68"/>
      <c r="J23" s="68"/>
      <c r="K23" s="68"/>
      <c r="L23" s="68"/>
      <c r="M23" s="68"/>
      <c r="N23" s="68"/>
      <c r="O23" s="68"/>
    </row>
    <row r="24" spans="2:15" ht="15" customHeight="1">
      <c r="B24" s="62">
        <v>1020</v>
      </c>
      <c r="C24" s="63">
        <v>1447.79492950439</v>
      </c>
      <c r="D24" s="63">
        <v>1</v>
      </c>
      <c r="E24" s="64">
        <v>0.012</v>
      </c>
      <c r="F24" s="64">
        <v>0.09933110367892979</v>
      </c>
      <c r="I24" s="76"/>
      <c r="J24" s="76"/>
      <c r="K24" s="76"/>
      <c r="L24" s="76"/>
      <c r="M24" s="76"/>
      <c r="N24" s="76"/>
      <c r="O24" s="76"/>
    </row>
    <row r="25" spans="2:6" ht="13.5" customHeight="1">
      <c r="B25" s="62">
        <v>1022</v>
      </c>
      <c r="C25" s="63">
        <v>1496.56785583496</v>
      </c>
      <c r="D25" s="63">
        <v>1</v>
      </c>
      <c r="E25" s="64">
        <v>0.012400000000000001</v>
      </c>
      <c r="F25" s="64">
        <v>0.0975470155355683</v>
      </c>
    </row>
    <row r="26" spans="2:6" ht="13.5" customHeight="1">
      <c r="B26" s="62">
        <v>1024</v>
      </c>
      <c r="C26" s="63">
        <v>1542.00218200684</v>
      </c>
      <c r="D26" s="63">
        <v>1</v>
      </c>
      <c r="E26" s="64">
        <v>0.0145</v>
      </c>
      <c r="F26" s="64">
        <v>0.096600566572238</v>
      </c>
    </row>
    <row r="27" spans="2:6" ht="13.5" customHeight="1">
      <c r="B27" s="62">
        <v>1026</v>
      </c>
      <c r="C27" s="63">
        <v>1584.25421905518</v>
      </c>
      <c r="D27" s="63">
        <v>1</v>
      </c>
      <c r="E27" s="64">
        <v>0.016800000000000002</v>
      </c>
      <c r="F27" s="64">
        <v>0.0997007779772591</v>
      </c>
    </row>
    <row r="28" spans="2:6" ht="13.5" customHeight="1">
      <c r="B28" s="62">
        <v>1028</v>
      </c>
      <c r="C28" s="63">
        <v>1623.50848388672</v>
      </c>
      <c r="D28" s="63">
        <v>1</v>
      </c>
      <c r="E28" s="64">
        <v>0.016</v>
      </c>
      <c r="F28" s="64">
        <v>0.101458576429405</v>
      </c>
    </row>
    <row r="29" spans="2:6" ht="13.5" customHeight="1">
      <c r="B29" s="62">
        <v>1030</v>
      </c>
      <c r="C29" s="63">
        <v>1659.97299194336</v>
      </c>
      <c r="D29" s="63">
        <v>1</v>
      </c>
      <c r="E29" s="64">
        <v>0.014700000000000001</v>
      </c>
      <c r="F29" s="64">
        <v>0.10325000000000001</v>
      </c>
    </row>
    <row r="30" spans="2:6" ht="13.5" customHeight="1">
      <c r="B30" s="62">
        <v>1032</v>
      </c>
      <c r="C30" s="63">
        <v>1693.8747253418</v>
      </c>
      <c r="D30" s="63">
        <v>1</v>
      </c>
      <c r="E30" s="64">
        <v>0.0143</v>
      </c>
      <c r="F30" s="64">
        <v>0.10282621767889401</v>
      </c>
    </row>
    <row r="31" spans="2:6" ht="13.5" customHeight="1">
      <c r="B31" s="62">
        <v>1034</v>
      </c>
      <c r="C31" s="63">
        <v>1725.45550537109</v>
      </c>
      <c r="D31" s="63">
        <v>1</v>
      </c>
      <c r="E31" s="64">
        <v>0.015300000000000001</v>
      </c>
      <c r="F31" s="64">
        <v>0.10041941282204901</v>
      </c>
    </row>
    <row r="32" spans="2:6" ht="13.5" customHeight="1">
      <c r="B32" s="62">
        <v>1036</v>
      </c>
      <c r="C32" s="63">
        <v>1754.967918396</v>
      </c>
      <c r="D32" s="63">
        <v>1</v>
      </c>
      <c r="E32" s="64">
        <v>0.0142</v>
      </c>
      <c r="F32" s="64">
        <v>0.10171232876712301</v>
      </c>
    </row>
    <row r="33" spans="2:6" ht="13.5" customHeight="1">
      <c r="B33" s="62">
        <v>1038</v>
      </c>
      <c r="C33" s="63">
        <v>1782.67157745361</v>
      </c>
      <c r="D33" s="63">
        <v>1</v>
      </c>
      <c r="E33" s="64">
        <v>0.0126</v>
      </c>
      <c r="F33" s="64">
        <v>0.105158437730287</v>
      </c>
    </row>
    <row r="34" spans="2:6" ht="13.5" customHeight="1">
      <c r="B34" s="62">
        <v>1040</v>
      </c>
      <c r="C34" s="63">
        <v>1808.82964324951</v>
      </c>
      <c r="D34" s="63">
        <v>1</v>
      </c>
      <c r="E34" s="64">
        <v>0.012</v>
      </c>
      <c r="F34" s="64">
        <v>0.102373660030628</v>
      </c>
    </row>
    <row r="35" spans="2:6" ht="13.5" customHeight="1">
      <c r="B35" s="62">
        <v>1042</v>
      </c>
      <c r="C35" s="63">
        <v>1833.70561981201</v>
      </c>
      <c r="D35" s="63">
        <v>1</v>
      </c>
      <c r="E35" s="64">
        <v>0.0088269</v>
      </c>
      <c r="F35" s="64">
        <v>0.10037174721189601</v>
      </c>
    </row>
    <row r="36" spans="2:6" ht="13.5" customHeight="1">
      <c r="B36" s="62">
        <v>1044</v>
      </c>
      <c r="C36" s="63">
        <v>1857.56008148193</v>
      </c>
      <c r="D36" s="63">
        <v>1</v>
      </c>
      <c r="E36" s="64">
        <v>0.0082069</v>
      </c>
      <c r="F36" s="64">
        <v>0.0973661106233538</v>
      </c>
    </row>
    <row r="37" spans="2:6" ht="13.5" customHeight="1">
      <c r="B37" s="62">
        <v>1046</v>
      </c>
      <c r="C37" s="63">
        <v>1880.64803314209</v>
      </c>
      <c r="D37" s="63">
        <v>1</v>
      </c>
      <c r="E37" s="64">
        <v>0.0071987</v>
      </c>
      <c r="F37" s="64">
        <v>0.10021177894312201</v>
      </c>
    </row>
    <row r="38" spans="2:6" ht="13.5" customHeight="1">
      <c r="B38" s="62">
        <v>1048</v>
      </c>
      <c r="C38" s="63">
        <v>1903.21628570557</v>
      </c>
      <c r="D38" s="63">
        <v>1</v>
      </c>
      <c r="E38" s="64">
        <v>0.0057963</v>
      </c>
      <c r="F38" s="64">
        <v>0.0962615638068686</v>
      </c>
    </row>
    <row r="39" spans="2:6" ht="13.5" customHeight="1">
      <c r="B39" s="62">
        <v>1050</v>
      </c>
      <c r="C39" s="63">
        <v>1925.50118255615</v>
      </c>
      <c r="D39" s="63">
        <v>1</v>
      </c>
      <c r="E39" s="64">
        <v>0.006868699999999999</v>
      </c>
      <c r="F39" s="64">
        <v>0.09776413853573</v>
      </c>
    </row>
    <row r="40" spans="2:6" ht="13.5" customHeight="1">
      <c r="B40" s="62">
        <v>1052</v>
      </c>
      <c r="C40" s="63">
        <v>1947.72638702393</v>
      </c>
      <c r="D40" s="63">
        <v>1</v>
      </c>
      <c r="E40" s="64">
        <v>0.0073834</v>
      </c>
      <c r="F40" s="64">
        <v>0.100523616157299</v>
      </c>
    </row>
    <row r="41" spans="2:6" ht="13.5" customHeight="1">
      <c r="B41" s="62">
        <v>1054</v>
      </c>
      <c r="C41" s="63">
        <v>1970.10111236572</v>
      </c>
      <c r="D41" s="63">
        <v>1</v>
      </c>
      <c r="E41" s="64">
        <v>0.007170299999999999</v>
      </c>
      <c r="F41" s="64">
        <v>0.100971195232314</v>
      </c>
    </row>
    <row r="42" spans="2:6" ht="13.5" customHeight="1">
      <c r="B42" s="62">
        <v>1056</v>
      </c>
      <c r="C42" s="63">
        <v>1992.81837463379</v>
      </c>
      <c r="D42" s="63">
        <v>1</v>
      </c>
      <c r="E42" s="64">
        <v>0.0071051</v>
      </c>
      <c r="F42" s="64">
        <v>0.0990133423029488</v>
      </c>
    </row>
    <row r="43" spans="2:8" ht="13.5" customHeight="1">
      <c r="B43" s="62">
        <v>1058</v>
      </c>
      <c r="C43" s="63">
        <v>2016.05375671387</v>
      </c>
      <c r="D43" s="63">
        <v>1</v>
      </c>
      <c r="E43" s="64">
        <v>0.0083398</v>
      </c>
      <c r="F43" s="64">
        <v>0.09564007421150279</v>
      </c>
      <c r="G43" s="77"/>
      <c r="H43" s="77"/>
    </row>
    <row r="44" spans="2:8" ht="13.5" customHeight="1">
      <c r="B44" s="62">
        <v>1060</v>
      </c>
      <c r="C44" s="63">
        <v>2039.96411132812</v>
      </c>
      <c r="D44" s="63">
        <v>1</v>
      </c>
      <c r="E44" s="64">
        <v>0.0074826</v>
      </c>
      <c r="F44" s="64">
        <v>0.0934396809571286</v>
      </c>
      <c r="G44" s="77"/>
      <c r="H44" s="77"/>
    </row>
    <row r="45" spans="2:8" ht="13.5" customHeight="1">
      <c r="B45" s="62">
        <v>1062</v>
      </c>
      <c r="C45" s="63">
        <v>2064.68673706055</v>
      </c>
      <c r="D45" s="63">
        <v>1</v>
      </c>
      <c r="E45" s="64">
        <v>0.008263</v>
      </c>
      <c r="F45" s="64">
        <v>0.0988847583643122</v>
      </c>
      <c r="G45" s="77"/>
      <c r="H45" s="77"/>
    </row>
    <row r="46" spans="2:8" ht="13.5" customHeight="1">
      <c r="B46" s="62">
        <v>1064</v>
      </c>
      <c r="C46" s="63">
        <v>2090.33857727051</v>
      </c>
      <c r="D46" s="63">
        <v>1</v>
      </c>
      <c r="E46" s="64">
        <v>0.0077182</v>
      </c>
      <c r="F46" s="64">
        <v>0.0994038113488768</v>
      </c>
      <c r="G46" s="77"/>
      <c r="H46" s="77"/>
    </row>
    <row r="47" spans="2:8" ht="13.5" customHeight="1">
      <c r="B47" s="62">
        <v>1066</v>
      </c>
      <c r="C47" s="63">
        <v>2117.0158996582</v>
      </c>
      <c r="D47" s="63">
        <v>1</v>
      </c>
      <c r="E47" s="64">
        <v>0.0059987</v>
      </c>
      <c r="F47" s="64">
        <v>0.10012310217480501</v>
      </c>
      <c r="G47" s="77"/>
      <c r="H47" s="77"/>
    </row>
    <row r="48" spans="2:8" ht="13.5" customHeight="1">
      <c r="B48" s="62">
        <v>1068</v>
      </c>
      <c r="C48" s="63">
        <v>2144.79400634766</v>
      </c>
      <c r="D48" s="63">
        <v>1</v>
      </c>
      <c r="E48" s="64">
        <v>0.0065289</v>
      </c>
      <c r="F48" s="64">
        <v>0.0993588921656623</v>
      </c>
      <c r="G48" s="77"/>
      <c r="H48" s="77"/>
    </row>
    <row r="49" spans="2:8" ht="13.5" customHeight="1">
      <c r="B49" s="62">
        <v>1070</v>
      </c>
      <c r="C49" s="63">
        <v>2173.72720336914</v>
      </c>
      <c r="D49" s="63">
        <v>1</v>
      </c>
      <c r="E49" s="64">
        <v>0.0086754</v>
      </c>
      <c r="F49" s="64">
        <v>0.09523809523809519</v>
      </c>
      <c r="G49" s="77"/>
      <c r="H49" s="77"/>
    </row>
    <row r="50" spans="2:8" ht="13.5" customHeight="1">
      <c r="B50" s="62">
        <v>1072</v>
      </c>
      <c r="C50" s="63">
        <v>2203.84918212891</v>
      </c>
      <c r="D50" s="63">
        <v>1</v>
      </c>
      <c r="E50" s="64">
        <v>0.0070737</v>
      </c>
      <c r="F50" s="64">
        <v>0.096912420756046</v>
      </c>
      <c r="G50" s="77"/>
      <c r="H50" s="77"/>
    </row>
    <row r="51" spans="2:8" ht="13.5" customHeight="1">
      <c r="B51" s="62">
        <v>1074</v>
      </c>
      <c r="C51" s="63">
        <v>2235.1734161377</v>
      </c>
      <c r="D51" s="63">
        <v>1</v>
      </c>
      <c r="E51" s="64">
        <v>0.0058522</v>
      </c>
      <c r="F51" s="64">
        <v>0.10005585812037401</v>
      </c>
      <c r="G51" s="77"/>
      <c r="H51" s="77"/>
    </row>
    <row r="52" spans="2:8" ht="13.5" customHeight="1">
      <c r="B52" s="62">
        <v>1076</v>
      </c>
      <c r="C52" s="63">
        <v>2267.6939239502</v>
      </c>
      <c r="D52" s="63">
        <v>1</v>
      </c>
      <c r="E52" s="64">
        <v>0.0085817</v>
      </c>
      <c r="F52" s="64">
        <v>0.0979245283018868</v>
      </c>
      <c r="G52" s="77"/>
      <c r="H52" s="77"/>
    </row>
    <row r="53" spans="2:8" ht="13.5" customHeight="1">
      <c r="B53" s="62">
        <v>1078</v>
      </c>
      <c r="C53" s="63">
        <v>2301.38622283936</v>
      </c>
      <c r="D53" s="63">
        <v>1</v>
      </c>
      <c r="E53" s="64">
        <v>0.0046063</v>
      </c>
      <c r="F53" s="64">
        <v>0.10587759067357501</v>
      </c>
      <c r="G53" s="77"/>
      <c r="H53" s="77"/>
    </row>
    <row r="54" spans="2:8" ht="13.5" customHeight="1">
      <c r="B54" s="62">
        <v>1080</v>
      </c>
      <c r="C54" s="63">
        <v>2336.2085647583</v>
      </c>
      <c r="D54" s="63">
        <v>1</v>
      </c>
      <c r="E54" s="64">
        <v>0.0037024999999999996</v>
      </c>
      <c r="F54" s="64">
        <v>0.106158038147139</v>
      </c>
      <c r="G54" s="77"/>
      <c r="H54" s="77"/>
    </row>
    <row r="55" spans="2:8" ht="13.5" customHeight="1">
      <c r="B55" s="62">
        <v>1099.1</v>
      </c>
      <c r="C55" s="63">
        <v>2709.97873687744</v>
      </c>
      <c r="D55" s="63">
        <v>1.8</v>
      </c>
      <c r="E55" s="64">
        <v>0.00085981</v>
      </c>
      <c r="F55" s="64">
        <v>0.100343053173242</v>
      </c>
      <c r="G55" s="77"/>
      <c r="H55" s="77"/>
    </row>
    <row r="56" spans="2:8" ht="13.5" customHeight="1">
      <c r="B56" s="62">
        <v>1100.7</v>
      </c>
      <c r="C56" s="63">
        <v>2743.10503387451</v>
      </c>
      <c r="D56" s="63">
        <v>1.8</v>
      </c>
      <c r="E56" s="64">
        <v>0.00057917</v>
      </c>
      <c r="F56" s="64">
        <v>0.0918869644484959</v>
      </c>
      <c r="G56" s="77"/>
      <c r="H56" s="77"/>
    </row>
    <row r="57" spans="2:8" ht="13.5" customHeight="1">
      <c r="B57" s="62">
        <v>1102.6</v>
      </c>
      <c r="C57" s="63">
        <v>2782.50680541992</v>
      </c>
      <c r="D57" s="63">
        <v>1.8</v>
      </c>
      <c r="E57" s="64">
        <v>0.00049534</v>
      </c>
      <c r="F57" s="64">
        <v>0.0963951052805644</v>
      </c>
      <c r="G57" s="77"/>
      <c r="H57" s="77"/>
    </row>
    <row r="58" spans="2:8" ht="13.5" customHeight="1">
      <c r="B58" s="62">
        <v>1104.6</v>
      </c>
      <c r="C58" s="63">
        <v>2824.00128173828</v>
      </c>
      <c r="D58" s="63">
        <v>1.8</v>
      </c>
      <c r="E58" s="64">
        <v>0.00045623</v>
      </c>
      <c r="F58" s="64">
        <v>0.10165224232887501</v>
      </c>
      <c r="G58" s="77"/>
      <c r="H58" s="77"/>
    </row>
    <row r="59" spans="2:8" ht="13.5" customHeight="1">
      <c r="B59" s="62">
        <v>1106.3</v>
      </c>
      <c r="C59" s="63">
        <v>2859.25457763672</v>
      </c>
      <c r="D59" s="63">
        <v>1.8</v>
      </c>
      <c r="E59" s="64">
        <v>0.00045403</v>
      </c>
      <c r="F59" s="64">
        <v>0.0984753901560624</v>
      </c>
      <c r="G59" s="77"/>
      <c r="H59" s="77"/>
    </row>
    <row r="60" spans="2:8" ht="13.5" customHeight="1">
      <c r="B60" s="62">
        <v>1108.12</v>
      </c>
      <c r="C60" s="63">
        <v>2896.96375274658</v>
      </c>
      <c r="D60" s="63">
        <v>1.8</v>
      </c>
      <c r="E60" s="64">
        <v>0.00042247</v>
      </c>
      <c r="F60" s="64">
        <v>0.09574847250509169</v>
      </c>
      <c r="G60" s="77"/>
      <c r="H60" s="77"/>
    </row>
    <row r="61" spans="2:8" ht="13.5" customHeight="1">
      <c r="B61" s="62">
        <v>1110.1</v>
      </c>
      <c r="C61" s="63">
        <v>2937.95612335205</v>
      </c>
      <c r="D61" s="63">
        <v>1.8</v>
      </c>
      <c r="E61" s="64">
        <v>0.00038219999999999997</v>
      </c>
      <c r="F61" s="64">
        <v>0.0939324939726761</v>
      </c>
      <c r="G61" s="77"/>
      <c r="H61" s="77"/>
    </row>
    <row r="62" spans="2:8" ht="13.5" customHeight="1">
      <c r="B62" s="62">
        <v>1111.9</v>
      </c>
      <c r="C62" s="63">
        <v>2975.22393798828</v>
      </c>
      <c r="D62" s="63">
        <v>1.8</v>
      </c>
      <c r="E62" s="64">
        <v>0.00034284</v>
      </c>
      <c r="F62" s="64">
        <v>0.08839258114374039</v>
      </c>
      <c r="G62" s="77"/>
      <c r="H62" s="77"/>
    </row>
    <row r="63" spans="2:8" ht="13.5" customHeight="1">
      <c r="B63" s="62">
        <v>1113.7</v>
      </c>
      <c r="C63" s="63">
        <v>3012.55018615723</v>
      </c>
      <c r="D63" s="63">
        <v>1.8</v>
      </c>
      <c r="E63" s="64">
        <v>0.00032132</v>
      </c>
      <c r="F63" s="64">
        <v>0.0955620437956204</v>
      </c>
      <c r="G63" s="77"/>
      <c r="H63" s="77"/>
    </row>
    <row r="64" spans="2:8" ht="13.5" customHeight="1">
      <c r="B64" s="62">
        <v>1115.5</v>
      </c>
      <c r="C64" s="63">
        <v>3050.01941680908</v>
      </c>
      <c r="D64" s="63">
        <v>1.8</v>
      </c>
      <c r="E64" s="64">
        <v>0.00034762</v>
      </c>
      <c r="F64" s="64">
        <v>0.0956503318740291</v>
      </c>
      <c r="G64" s="77"/>
      <c r="H64" s="77"/>
    </row>
    <row r="65" spans="2:8" ht="13.5" customHeight="1">
      <c r="B65" s="62">
        <v>1117.3</v>
      </c>
      <c r="C65" s="63">
        <v>3087.74854278564</v>
      </c>
      <c r="D65" s="63">
        <v>1.8</v>
      </c>
      <c r="E65" s="64">
        <v>0.00036012</v>
      </c>
      <c r="F65" s="64">
        <v>0.0951423097974822</v>
      </c>
      <c r="G65" s="77"/>
      <c r="H65" s="77"/>
    </row>
    <row r="66" spans="2:8" ht="13.5" customHeight="1">
      <c r="B66" s="62">
        <v>1119.2</v>
      </c>
      <c r="C66" s="63">
        <v>3128.02518463135</v>
      </c>
      <c r="D66" s="63">
        <v>1.8</v>
      </c>
      <c r="E66" s="64">
        <v>0.00034527</v>
      </c>
      <c r="F66" s="64">
        <v>0.0922559827910729</v>
      </c>
      <c r="G66" s="77"/>
      <c r="H66" s="77"/>
    </row>
    <row r="67" spans="2:8" ht="13.5" customHeight="1">
      <c r="B67" s="62">
        <v>1121.1</v>
      </c>
      <c r="C67" s="63">
        <v>3168.98965454102</v>
      </c>
      <c r="D67" s="63">
        <v>1.8</v>
      </c>
      <c r="E67" s="64">
        <v>0.00029719999999999996</v>
      </c>
      <c r="F67" s="64">
        <v>0.0845245126993503</v>
      </c>
      <c r="G67" s="77"/>
      <c r="H67" s="77"/>
    </row>
    <row r="68" spans="2:8" ht="13.5" customHeight="1">
      <c r="B68" s="62">
        <v>1122.9</v>
      </c>
      <c r="C68" s="63">
        <v>3208.68701934814</v>
      </c>
      <c r="D68" s="63">
        <v>1.8</v>
      </c>
      <c r="E68" s="64">
        <v>0.00030927</v>
      </c>
      <c r="F68" s="64">
        <v>0.0889723557692308</v>
      </c>
      <c r="G68" s="77"/>
      <c r="H68" s="77"/>
    </row>
    <row r="69" spans="2:8" ht="13.5" customHeight="1">
      <c r="B69" s="62">
        <v>1124.8</v>
      </c>
      <c r="C69" s="63">
        <v>3251.8521270752</v>
      </c>
      <c r="D69" s="63">
        <v>1.8</v>
      </c>
      <c r="E69" s="64">
        <v>0.00031008</v>
      </c>
      <c r="F69" s="64">
        <v>0.0937769267592149</v>
      </c>
      <c r="G69" s="77"/>
      <c r="H69" s="77"/>
    </row>
    <row r="70" spans="2:8" ht="13.5" customHeight="1">
      <c r="B70" s="62">
        <v>1126.6</v>
      </c>
      <c r="C70" s="63">
        <v>3294.29822540283</v>
      </c>
      <c r="D70" s="63">
        <v>1.8</v>
      </c>
      <c r="E70" s="64">
        <v>0.00028512</v>
      </c>
      <c r="F70" s="64">
        <v>0.0902431011826544</v>
      </c>
      <c r="G70" s="77"/>
      <c r="H70" s="77"/>
    </row>
    <row r="71" spans="2:8" ht="13.5" customHeight="1">
      <c r="B71" s="62">
        <v>1128.5</v>
      </c>
      <c r="C71" s="63">
        <v>3339.14714336395</v>
      </c>
      <c r="D71" s="63">
        <v>1.8</v>
      </c>
      <c r="E71" s="64">
        <v>0.00028305</v>
      </c>
      <c r="F71" s="64">
        <v>0.0937878305192737</v>
      </c>
      <c r="G71" s="77"/>
      <c r="H71" s="77"/>
    </row>
    <row r="72" spans="2:8" ht="13.5" customHeight="1">
      <c r="B72" s="62">
        <v>1130.4</v>
      </c>
      <c r="C72" s="63">
        <v>3381.65882205963</v>
      </c>
      <c r="D72" s="63">
        <v>1.8</v>
      </c>
      <c r="E72" s="64">
        <v>0.00031196</v>
      </c>
      <c r="F72" s="64">
        <v>0.097082360786929</v>
      </c>
      <c r="G72" s="77"/>
      <c r="H72" s="77"/>
    </row>
    <row r="73" spans="2:8" ht="13.5" customHeight="1">
      <c r="B73" s="62">
        <v>1132.1</v>
      </c>
      <c r="C73" s="63">
        <v>3416.81035709381</v>
      </c>
      <c r="D73" s="63">
        <v>1.8</v>
      </c>
      <c r="E73" s="64">
        <v>0.00034755</v>
      </c>
      <c r="F73" s="64">
        <v>0.0980247740207566</v>
      </c>
      <c r="G73" s="77"/>
      <c r="H73" s="77"/>
    </row>
    <row r="74" spans="2:8" ht="13.5" customHeight="1">
      <c r="B74" s="62">
        <v>1134</v>
      </c>
      <c r="C74" s="63">
        <v>3453.20213603973</v>
      </c>
      <c r="D74" s="63">
        <v>1.8</v>
      </c>
      <c r="E74" s="64">
        <v>0.00044624</v>
      </c>
      <c r="F74" s="64">
        <v>0.082034632034632</v>
      </c>
      <c r="G74" s="77"/>
      <c r="H74" s="77"/>
    </row>
    <row r="75" spans="2:8" ht="13.5" customHeight="1">
      <c r="B75" s="62">
        <v>1135.7</v>
      </c>
      <c r="C75" s="63">
        <v>3483.44192695618</v>
      </c>
      <c r="D75" s="63">
        <v>1.8</v>
      </c>
      <c r="E75" s="64">
        <v>0.00038773000000000003</v>
      </c>
      <c r="F75" s="64">
        <v>0.0867206338270754</v>
      </c>
      <c r="G75" s="77"/>
      <c r="H75" s="77"/>
    </row>
    <row r="76" spans="2:8" ht="13.5" customHeight="1">
      <c r="B76" s="62">
        <v>1137.6</v>
      </c>
      <c r="C76" s="63">
        <v>3514.94047451019</v>
      </c>
      <c r="D76" s="63">
        <v>1.8</v>
      </c>
      <c r="E76" s="64">
        <v>0.00029711</v>
      </c>
      <c r="F76" s="64">
        <v>0.0963467492260062</v>
      </c>
      <c r="G76" s="77"/>
      <c r="H76" s="77"/>
    </row>
    <row r="77" spans="2:8" ht="13.5" customHeight="1">
      <c r="B77" s="62">
        <v>1139.5</v>
      </c>
      <c r="C77" s="63">
        <v>3544.30679702759</v>
      </c>
      <c r="D77" s="63">
        <v>1.8</v>
      </c>
      <c r="E77" s="64">
        <v>0.00028014</v>
      </c>
      <c r="F77" s="64">
        <v>0.0960681520314548</v>
      </c>
      <c r="G77" s="77"/>
      <c r="H77" s="77"/>
    </row>
    <row r="78" spans="2:8" ht="13.5" customHeight="1">
      <c r="B78" s="62">
        <v>1141.2</v>
      </c>
      <c r="C78" s="63">
        <v>3569.01001834869</v>
      </c>
      <c r="D78" s="63">
        <v>1.8</v>
      </c>
      <c r="E78" s="64">
        <v>0.00027884</v>
      </c>
      <c r="F78" s="64">
        <v>0.0920961455175401</v>
      </c>
      <c r="G78" s="77"/>
      <c r="H78" s="77"/>
    </row>
    <row r="79" spans="2:8" ht="13.5" customHeight="1">
      <c r="B79" s="62">
        <v>1143</v>
      </c>
      <c r="C79" s="63">
        <v>3593.7722864151</v>
      </c>
      <c r="D79" s="63">
        <v>1.8</v>
      </c>
      <c r="E79" s="64">
        <v>0.00026455</v>
      </c>
      <c r="F79" s="64">
        <v>0.09209468512728901</v>
      </c>
      <c r="G79" s="77"/>
      <c r="H79" s="77"/>
    </row>
    <row r="80" spans="2:8" ht="13.5" customHeight="1">
      <c r="B80" s="62">
        <v>1144.8</v>
      </c>
      <c r="C80" s="63">
        <v>3617.31339168549</v>
      </c>
      <c r="D80" s="63">
        <v>1.8</v>
      </c>
      <c r="E80" s="64">
        <v>0.00025465</v>
      </c>
      <c r="F80" s="64">
        <v>0.0964031971580817</v>
      </c>
      <c r="G80" s="77"/>
      <c r="H80" s="77"/>
    </row>
    <row r="81" spans="2:8" ht="13.5" customHeight="1">
      <c r="B81" s="62">
        <v>1146.7</v>
      </c>
      <c r="C81" s="63">
        <v>3641.06244373322</v>
      </c>
      <c r="D81" s="63">
        <v>1.8</v>
      </c>
      <c r="E81" s="64">
        <v>0.00026526</v>
      </c>
      <c r="F81" s="64">
        <v>0.09732293423271501</v>
      </c>
      <c r="G81" s="77"/>
      <c r="H81" s="77"/>
    </row>
    <row r="82" spans="2:8" ht="13.5" customHeight="1">
      <c r="B82" s="62">
        <v>1148.6</v>
      </c>
      <c r="C82" s="63">
        <v>3663.90188026428</v>
      </c>
      <c r="D82" s="63">
        <v>1.8</v>
      </c>
      <c r="E82" s="64">
        <v>0.00034431</v>
      </c>
      <c r="F82" s="64">
        <v>0.0770865467009426</v>
      </c>
      <c r="G82" s="77"/>
      <c r="H82" s="77"/>
    </row>
    <row r="83" spans="2:8" ht="13.5" customHeight="1">
      <c r="B83" s="62">
        <v>1150.5</v>
      </c>
      <c r="C83" s="63">
        <v>3686.0405292511</v>
      </c>
      <c r="D83" s="63">
        <v>1.8</v>
      </c>
      <c r="E83" s="64">
        <v>0.00026475</v>
      </c>
      <c r="F83" s="64">
        <v>0.0883026975411793</v>
      </c>
      <c r="G83" s="77"/>
      <c r="H83" s="77"/>
    </row>
    <row r="84" spans="2:8" ht="13.5" customHeight="1">
      <c r="B84" s="62">
        <v>1152.3</v>
      </c>
      <c r="C84" s="63">
        <v>3706.54358959198</v>
      </c>
      <c r="D84" s="63">
        <v>1.8</v>
      </c>
      <c r="E84" s="64">
        <v>0.00048717</v>
      </c>
      <c r="F84" s="64">
        <v>0.0539361409303606</v>
      </c>
      <c r="G84" s="77"/>
      <c r="H84" s="77"/>
    </row>
    <row r="85" spans="2:8" ht="13.5" customHeight="1">
      <c r="B85" s="62">
        <v>1154.2</v>
      </c>
      <c r="C85" s="63">
        <v>3727.86156845093</v>
      </c>
      <c r="D85" s="63">
        <v>1.8</v>
      </c>
      <c r="E85" s="64">
        <v>0.0002711</v>
      </c>
      <c r="F85" s="64">
        <v>0.0917903066271019</v>
      </c>
      <c r="G85" s="77"/>
      <c r="H85" s="77"/>
    </row>
    <row r="86" spans="2:8" ht="13.5" customHeight="1">
      <c r="B86" s="62">
        <v>1156.1</v>
      </c>
      <c r="C86" s="63">
        <v>3749.01041889191</v>
      </c>
      <c r="D86" s="63">
        <v>1.8</v>
      </c>
      <c r="E86" s="64">
        <v>0.00025957</v>
      </c>
      <c r="F86" s="64">
        <v>0.09054646068711089</v>
      </c>
      <c r="G86" s="77"/>
      <c r="H86" s="77"/>
    </row>
    <row r="87" spans="2:8" ht="13.5" customHeight="1">
      <c r="B87" s="62">
        <v>1157.8</v>
      </c>
      <c r="C87" s="63">
        <v>3767.91569805145</v>
      </c>
      <c r="D87" s="63">
        <v>1.8</v>
      </c>
      <c r="E87" s="64">
        <v>0.00022199</v>
      </c>
      <c r="F87" s="64">
        <v>0.0956541733731892</v>
      </c>
      <c r="G87" s="77"/>
      <c r="H87" s="77"/>
    </row>
    <row r="88" spans="2:8" ht="13.5" customHeight="1">
      <c r="B88" s="62">
        <v>1159.6</v>
      </c>
      <c r="C88" s="63">
        <v>3788.0324382782</v>
      </c>
      <c r="D88" s="63">
        <v>1.8</v>
      </c>
      <c r="E88" s="64">
        <v>0.00023651</v>
      </c>
      <c r="F88" s="64">
        <v>0.0951017332328561</v>
      </c>
      <c r="G88" s="77"/>
      <c r="H88" s="77"/>
    </row>
    <row r="89" spans="2:8" ht="13.5" customHeight="1">
      <c r="B89" s="62">
        <v>1161.5</v>
      </c>
      <c r="C89" s="63">
        <v>3809.49773406982</v>
      </c>
      <c r="D89" s="63">
        <v>1.8</v>
      </c>
      <c r="E89" s="64">
        <v>0.00024629999999999997</v>
      </c>
      <c r="F89" s="64">
        <v>0.0963870329126454</v>
      </c>
      <c r="G89" s="77"/>
      <c r="H89" s="77"/>
    </row>
    <row r="90" spans="2:8" ht="13.5" customHeight="1">
      <c r="B90" s="62">
        <v>1163.2</v>
      </c>
      <c r="C90" s="63">
        <v>3829.00033950806</v>
      </c>
      <c r="D90" s="63">
        <v>1.8</v>
      </c>
      <c r="E90" s="64">
        <v>0.00023253</v>
      </c>
      <c r="F90" s="64">
        <v>0.0954459714362706</v>
      </c>
      <c r="G90" s="77"/>
      <c r="H90" s="77"/>
    </row>
    <row r="91" spans="2:8" ht="13.5" customHeight="1">
      <c r="B91" s="62">
        <v>1165.1</v>
      </c>
      <c r="C91" s="63">
        <v>3851.22821903229</v>
      </c>
      <c r="D91" s="63">
        <v>1.8</v>
      </c>
      <c r="E91" s="64">
        <v>0.00022613</v>
      </c>
      <c r="F91" s="64">
        <v>0.0904354587869362</v>
      </c>
      <c r="G91" s="77"/>
      <c r="H91" s="77"/>
    </row>
    <row r="92" spans="2:8" ht="13.5" customHeight="1">
      <c r="B92" s="62">
        <v>1167</v>
      </c>
      <c r="C92" s="63">
        <v>3874.00541496277</v>
      </c>
      <c r="D92" s="63">
        <v>1.8</v>
      </c>
      <c r="E92" s="64">
        <v>0.00022764</v>
      </c>
      <c r="F92" s="64">
        <v>0.0879663688912244</v>
      </c>
      <c r="G92" s="77"/>
      <c r="H92" s="77"/>
    </row>
    <row r="93" spans="2:8" ht="13.5" customHeight="1">
      <c r="B93" s="62">
        <v>1168.7</v>
      </c>
      <c r="C93" s="63">
        <v>3894.92277240753</v>
      </c>
      <c r="D93" s="63">
        <v>1.8</v>
      </c>
      <c r="E93" s="64">
        <v>0.00022459999999999998</v>
      </c>
      <c r="F93" s="64">
        <v>0.0930923694779117</v>
      </c>
      <c r="G93" s="77"/>
      <c r="H93" s="77"/>
    </row>
    <row r="94" spans="2:8" ht="13.5" customHeight="1">
      <c r="B94" s="62">
        <v>1170.5</v>
      </c>
      <c r="C94" s="63">
        <v>3917.68922519684</v>
      </c>
      <c r="D94" s="63">
        <v>1.8</v>
      </c>
      <c r="E94" s="64">
        <v>0.00023238</v>
      </c>
      <c r="F94" s="64">
        <v>0.0900049115913556</v>
      </c>
      <c r="G94" s="77"/>
      <c r="H94" s="77"/>
    </row>
    <row r="95" spans="2:8" ht="13.5" customHeight="1">
      <c r="B95" s="62">
        <v>1172.3</v>
      </c>
      <c r="C95" s="63">
        <v>3941.15027618408</v>
      </c>
      <c r="D95" s="63">
        <v>1.8</v>
      </c>
      <c r="E95" s="64">
        <v>0.00021547</v>
      </c>
      <c r="F95" s="64">
        <v>0.0922779922779923</v>
      </c>
      <c r="G95" s="77"/>
      <c r="H95" s="77"/>
    </row>
    <row r="96" spans="2:8" ht="13.5" customHeight="1">
      <c r="B96" s="62">
        <v>1174</v>
      </c>
      <c r="C96" s="63">
        <v>3963.99287605286</v>
      </c>
      <c r="D96" s="63">
        <v>1.8</v>
      </c>
      <c r="E96" s="64">
        <v>0.00021466</v>
      </c>
      <c r="F96" s="64">
        <v>0.0842542918454936</v>
      </c>
      <c r="G96" s="77"/>
      <c r="H96" s="77"/>
    </row>
    <row r="97" spans="2:8" ht="13.5" customHeight="1">
      <c r="B97" s="62">
        <v>1175.7</v>
      </c>
      <c r="C97" s="63">
        <v>3987.54001235962</v>
      </c>
      <c r="D97" s="63">
        <v>1.8</v>
      </c>
      <c r="E97" s="64">
        <v>0.00021539</v>
      </c>
      <c r="F97" s="64">
        <v>0.08036529680365301</v>
      </c>
      <c r="G97" s="77"/>
      <c r="H97" s="77"/>
    </row>
    <row r="98" spans="2:8" ht="13.5" customHeight="1">
      <c r="B98" s="62">
        <v>1177.5</v>
      </c>
      <c r="C98" s="63">
        <v>4013.27689266205</v>
      </c>
      <c r="D98" s="63">
        <v>1.8</v>
      </c>
      <c r="E98" s="64">
        <v>0.00022732</v>
      </c>
      <c r="F98" s="64">
        <v>0.0863202545068929</v>
      </c>
      <c r="G98" s="77"/>
      <c r="H98" s="77"/>
    </row>
    <row r="99" spans="2:8" ht="13.5" customHeight="1">
      <c r="B99" s="62">
        <v>1179.5</v>
      </c>
      <c r="C99" s="63">
        <v>4042.88341236115</v>
      </c>
      <c r="D99" s="63">
        <v>1.8</v>
      </c>
      <c r="E99" s="64">
        <v>0.00023675</v>
      </c>
      <c r="F99" s="64">
        <v>0.0900885461296772</v>
      </c>
      <c r="G99" s="77"/>
      <c r="H99" s="77"/>
    </row>
    <row r="100" spans="2:8" ht="13.5" customHeight="1">
      <c r="B100" s="62">
        <v>1181.2</v>
      </c>
      <c r="C100" s="63">
        <v>4068.91152858734</v>
      </c>
      <c r="D100" s="63">
        <v>1.8</v>
      </c>
      <c r="E100" s="64">
        <v>0.00021856</v>
      </c>
      <c r="F100" s="64">
        <v>0.0883492419988771</v>
      </c>
      <c r="G100" s="77"/>
      <c r="H100" s="77"/>
    </row>
    <row r="101" spans="2:8" ht="13.5" customHeight="1">
      <c r="B101" s="62">
        <v>1183</v>
      </c>
      <c r="C101" s="63">
        <v>4097.35572624207</v>
      </c>
      <c r="D101" s="63">
        <v>1.8</v>
      </c>
      <c r="E101" s="64">
        <v>0.00020644</v>
      </c>
      <c r="F101" s="64">
        <v>0.08519977490151939</v>
      </c>
      <c r="G101" s="77"/>
      <c r="H101" s="77"/>
    </row>
    <row r="102" spans="2:8" ht="13.5" customHeight="1">
      <c r="B102" s="62">
        <v>1184.7</v>
      </c>
      <c r="C102" s="63">
        <v>4125.06964874268</v>
      </c>
      <c r="D102" s="63">
        <v>1.8</v>
      </c>
      <c r="E102" s="64">
        <v>0.00020884</v>
      </c>
      <c r="F102" s="64">
        <v>0.0808939765603707</v>
      </c>
      <c r="G102" s="77"/>
      <c r="H102" s="77"/>
    </row>
    <row r="103" spans="2:8" ht="13.5" customHeight="1">
      <c r="B103" s="62">
        <v>1186.6</v>
      </c>
      <c r="C103" s="63">
        <v>4157.03273296356</v>
      </c>
      <c r="D103" s="63">
        <v>1.8</v>
      </c>
      <c r="E103" s="64">
        <v>0.00019082</v>
      </c>
      <c r="F103" s="64">
        <v>0.0881210191082803</v>
      </c>
      <c r="G103" s="77"/>
      <c r="H103" s="77"/>
    </row>
    <row r="104" spans="2:8" ht="13.5" customHeight="1">
      <c r="B104" s="62">
        <v>1188.3</v>
      </c>
      <c r="C104" s="63">
        <v>4186.52177715302</v>
      </c>
      <c r="D104" s="63">
        <v>1.8</v>
      </c>
      <c r="E104" s="64">
        <v>0.00016676</v>
      </c>
      <c r="F104" s="64">
        <v>0.0895621827411168</v>
      </c>
      <c r="G104" s="77"/>
      <c r="H104" s="77"/>
    </row>
    <row r="105" spans="2:8" ht="13.5" customHeight="1">
      <c r="B105" s="62">
        <v>1190.3</v>
      </c>
      <c r="C105" s="63">
        <v>4222.29367733002</v>
      </c>
      <c r="D105" s="63">
        <v>1.8</v>
      </c>
      <c r="E105" s="64">
        <v>0.00015511</v>
      </c>
      <c r="F105" s="64">
        <v>0.0901716068642746</v>
      </c>
      <c r="G105" s="77"/>
      <c r="H105" s="77"/>
    </row>
    <row r="106" spans="2:8" ht="13.5" customHeight="1">
      <c r="B106" s="62">
        <v>1192.4</v>
      </c>
      <c r="C106" s="63">
        <v>4261.10577583313</v>
      </c>
      <c r="D106" s="63">
        <v>1.8</v>
      </c>
      <c r="E106" s="64">
        <v>0.00017721</v>
      </c>
      <c r="F106" s="64">
        <v>0.0855651105651106</v>
      </c>
      <c r="G106" s="77"/>
      <c r="H106" s="77"/>
    </row>
    <row r="107" spans="2:8" ht="13.5" customHeight="1">
      <c r="B107" s="62">
        <v>1194.2</v>
      </c>
      <c r="C107" s="63">
        <v>4295.38583278656</v>
      </c>
      <c r="D107" s="63">
        <v>1.8</v>
      </c>
      <c r="E107" s="64">
        <v>0.00017946</v>
      </c>
      <c r="F107" s="64">
        <v>0.09514661274014159</v>
      </c>
      <c r="G107" s="77"/>
      <c r="H107" s="77"/>
    </row>
    <row r="108" spans="2:8" ht="13.5" customHeight="1">
      <c r="B108" s="62">
        <v>1196</v>
      </c>
      <c r="C108" s="63">
        <v>4330.58944988251</v>
      </c>
      <c r="D108" s="63">
        <v>1.8</v>
      </c>
      <c r="E108" s="64">
        <v>0.00016668</v>
      </c>
      <c r="F108" s="64">
        <v>0.094688</v>
      </c>
      <c r="G108" s="77"/>
      <c r="H108" s="77"/>
    </row>
    <row r="109" spans="2:8" ht="13.5" customHeight="1">
      <c r="B109" s="62">
        <v>1197.8</v>
      </c>
      <c r="C109" s="63">
        <v>4366.70265007019</v>
      </c>
      <c r="D109" s="63">
        <v>1.8</v>
      </c>
      <c r="E109" s="64">
        <v>0.00015522</v>
      </c>
      <c r="F109" s="64">
        <v>0.08973616473616469</v>
      </c>
      <c r="G109" s="77"/>
      <c r="H109" s="77"/>
    </row>
    <row r="110" spans="2:8" ht="13.5" customHeight="1">
      <c r="B110" s="62">
        <v>1198.9</v>
      </c>
      <c r="C110" s="63">
        <v>4389.21243572235</v>
      </c>
      <c r="D110" s="63">
        <v>1.8</v>
      </c>
      <c r="E110" s="64">
        <v>0.00052065</v>
      </c>
      <c r="F110" s="64">
        <v>0.0867230682459109</v>
      </c>
      <c r="G110" s="77"/>
      <c r="H110" s="77"/>
    </row>
    <row r="111" spans="2:8" ht="13.5" customHeight="1">
      <c r="B111" s="62">
        <v>1200.6</v>
      </c>
      <c r="C111" s="63">
        <v>4424.6456823349</v>
      </c>
      <c r="D111" s="63">
        <v>1.8</v>
      </c>
      <c r="E111" s="64">
        <v>0.00020197</v>
      </c>
      <c r="F111" s="64">
        <v>0.0922844175491679</v>
      </c>
      <c r="G111" s="77"/>
      <c r="H111" s="77"/>
    </row>
    <row r="112" spans="2:8" ht="13.5" customHeight="1">
      <c r="B112" s="62">
        <v>1202.3</v>
      </c>
      <c r="C112" s="63">
        <v>4460.84661769867</v>
      </c>
      <c r="D112" s="63">
        <v>1.8</v>
      </c>
      <c r="E112" s="64">
        <v>0.00017826</v>
      </c>
      <c r="F112" s="64">
        <v>0.0931885488647581</v>
      </c>
      <c r="G112" s="77"/>
      <c r="H112" s="77"/>
    </row>
    <row r="113" spans="2:8" ht="13.5" customHeight="1">
      <c r="B113" s="62">
        <v>1204.2</v>
      </c>
      <c r="C113" s="63">
        <v>4502.1903924942</v>
      </c>
      <c r="D113" s="63">
        <v>1.8</v>
      </c>
      <c r="E113" s="64">
        <v>0.00018627000000000002</v>
      </c>
      <c r="F113" s="64">
        <v>0.08743218806509939</v>
      </c>
      <c r="G113" s="77"/>
      <c r="H113" s="77"/>
    </row>
    <row r="114" spans="2:8" ht="13.5" customHeight="1">
      <c r="B114" s="62">
        <v>1206</v>
      </c>
      <c r="C114" s="63">
        <v>4542.19224834442</v>
      </c>
      <c r="D114" s="63">
        <v>1.8</v>
      </c>
      <c r="E114" s="64">
        <v>0.00017325</v>
      </c>
      <c r="F114" s="64">
        <v>0.0920907617504052</v>
      </c>
      <c r="G114" s="77"/>
      <c r="H114" s="77"/>
    </row>
    <row r="115" spans="2:8" ht="13.5" customHeight="1">
      <c r="B115" s="62">
        <v>1207.7</v>
      </c>
      <c r="C115" s="63">
        <v>4580.69138240814</v>
      </c>
      <c r="D115" s="63">
        <v>1.8</v>
      </c>
      <c r="E115" s="64">
        <v>0.00017851</v>
      </c>
      <c r="F115" s="64">
        <v>0.0831629175187457</v>
      </c>
      <c r="G115" s="77"/>
      <c r="H115" s="77"/>
    </row>
    <row r="116" spans="2:8" ht="13.5" customHeight="1">
      <c r="B116" s="62">
        <v>1209.4</v>
      </c>
      <c r="C116" s="63">
        <v>4619.86415481567</v>
      </c>
      <c r="D116" s="63">
        <v>1.8</v>
      </c>
      <c r="E116" s="64">
        <v>0.00017629</v>
      </c>
      <c r="F116" s="64">
        <v>0.0908438061041293</v>
      </c>
      <c r="G116" s="77"/>
      <c r="H116" s="77"/>
    </row>
    <row r="117" spans="2:8" ht="13.5" customHeight="1">
      <c r="B117" s="62">
        <v>1211.3</v>
      </c>
      <c r="C117" s="63">
        <v>4664.41045284271</v>
      </c>
      <c r="D117" s="63">
        <v>1.8</v>
      </c>
      <c r="E117" s="64">
        <v>0.00018345000000000001</v>
      </c>
      <c r="F117" s="64">
        <v>0.0884955752212389</v>
      </c>
      <c r="G117" s="77"/>
      <c r="H117" s="77"/>
    </row>
    <row r="118" spans="2:8" ht="13.5" customHeight="1">
      <c r="B118" s="62">
        <v>1212.9</v>
      </c>
      <c r="C118" s="63">
        <v>4702.5224313736</v>
      </c>
      <c r="D118" s="63">
        <v>1.8</v>
      </c>
      <c r="E118" s="64">
        <v>0.00017738</v>
      </c>
      <c r="F118" s="64">
        <v>0.09143401015228429</v>
      </c>
      <c r="G118" s="77"/>
      <c r="H118" s="77"/>
    </row>
    <row r="119" spans="2:8" ht="13.5" customHeight="1">
      <c r="B119" s="62">
        <v>1214.7</v>
      </c>
      <c r="C119" s="63">
        <v>4746.02226352692</v>
      </c>
      <c r="D119" s="63">
        <v>1.8</v>
      </c>
      <c r="E119" s="64">
        <v>0.00017854</v>
      </c>
      <c r="F119" s="64">
        <v>0.0833970128516846</v>
      </c>
      <c r="G119" s="77"/>
      <c r="H119" s="77"/>
    </row>
    <row r="120" spans="2:8" ht="13.5" customHeight="1">
      <c r="B120" s="62">
        <v>1216.4</v>
      </c>
      <c r="C120" s="63">
        <v>4787.68203163147</v>
      </c>
      <c r="D120" s="63">
        <v>1.8</v>
      </c>
      <c r="E120" s="64">
        <v>0.00018026</v>
      </c>
      <c r="F120" s="64">
        <v>0.0880952380952381</v>
      </c>
      <c r="G120" s="77"/>
      <c r="H120" s="77"/>
    </row>
    <row r="121" spans="2:8" ht="13.5" customHeight="1">
      <c r="B121" s="62">
        <v>1218.1</v>
      </c>
      <c r="C121" s="63">
        <v>4829.87163066864</v>
      </c>
      <c r="D121" s="63">
        <v>1.8</v>
      </c>
      <c r="E121" s="64">
        <v>0.00020033</v>
      </c>
      <c r="F121" s="64">
        <v>0.0836374167390675</v>
      </c>
      <c r="G121" s="77"/>
      <c r="H121" s="77"/>
    </row>
    <row r="122" spans="2:8" ht="13.5" customHeight="1">
      <c r="B122" s="62">
        <v>1219.9</v>
      </c>
      <c r="C122" s="63">
        <v>4875.08685874939</v>
      </c>
      <c r="D122" s="63">
        <v>1.8</v>
      </c>
      <c r="E122" s="64">
        <v>0.00020505</v>
      </c>
      <c r="F122" s="64">
        <v>0.08742340239276329</v>
      </c>
      <c r="G122" s="77"/>
      <c r="H122" s="77"/>
    </row>
    <row r="123" spans="2:8" ht="13.5" customHeight="1">
      <c r="B123" s="62">
        <v>1221.7</v>
      </c>
      <c r="C123" s="63">
        <v>4920.82583141327</v>
      </c>
      <c r="D123" s="63">
        <v>1.8</v>
      </c>
      <c r="E123" s="64">
        <v>0.00021364</v>
      </c>
      <c r="F123" s="64">
        <v>0.0825369458128079</v>
      </c>
      <c r="G123" s="77"/>
      <c r="H123" s="77"/>
    </row>
    <row r="124" spans="2:8" ht="13.5" customHeight="1">
      <c r="B124" s="62">
        <v>1223.5</v>
      </c>
      <c r="C124" s="63">
        <v>4967.05190849304</v>
      </c>
      <c r="D124" s="63">
        <v>1.8</v>
      </c>
      <c r="E124" s="64">
        <v>0.00020805000000000002</v>
      </c>
      <c r="F124" s="64">
        <v>0.0813299232736573</v>
      </c>
      <c r="G124" s="77"/>
      <c r="H124" s="77"/>
    </row>
    <row r="125" spans="2:8" ht="13.5" customHeight="1">
      <c r="B125" s="62">
        <v>1225.4</v>
      </c>
      <c r="C125" s="63">
        <v>5016.33387470245</v>
      </c>
      <c r="D125" s="63">
        <v>1.8</v>
      </c>
      <c r="E125" s="64">
        <v>0.00020315</v>
      </c>
      <c r="F125" s="64">
        <v>0.07905707196029779</v>
      </c>
      <c r="G125" s="77"/>
      <c r="H125" s="77"/>
    </row>
    <row r="126" spans="2:8" ht="13.5" customHeight="1">
      <c r="B126" s="62">
        <v>1227.3</v>
      </c>
      <c r="C126" s="63">
        <v>5066.0742893219</v>
      </c>
      <c r="D126" s="63">
        <v>1.8</v>
      </c>
      <c r="E126" s="64">
        <v>0.00018959</v>
      </c>
      <c r="F126" s="64">
        <v>0.07749934054339219</v>
      </c>
      <c r="G126" s="77"/>
      <c r="H126" s="77"/>
    </row>
    <row r="127" spans="2:8" ht="13.5" customHeight="1">
      <c r="B127" s="62">
        <v>1229.2</v>
      </c>
      <c r="C127" s="63">
        <v>5116.23007011414</v>
      </c>
      <c r="D127" s="63">
        <v>1.8</v>
      </c>
      <c r="E127" s="64">
        <v>0.00018849</v>
      </c>
      <c r="F127" s="64">
        <v>0.07870627429206</v>
      </c>
      <c r="G127" s="77"/>
      <c r="H127" s="77"/>
    </row>
    <row r="128" spans="2:8" ht="13.5" customHeight="1">
      <c r="B128" s="62">
        <v>1231</v>
      </c>
      <c r="C128" s="63">
        <v>5164.09053611755</v>
      </c>
      <c r="D128" s="63">
        <v>1.8</v>
      </c>
      <c r="E128" s="64">
        <v>0.00017774000000000002</v>
      </c>
      <c r="F128" s="64">
        <v>0.0795522795522795</v>
      </c>
      <c r="G128" s="77"/>
      <c r="H128" s="77"/>
    </row>
    <row r="129" spans="2:8" ht="13.5" customHeight="1">
      <c r="B129" s="62">
        <v>1232.8</v>
      </c>
      <c r="C129" s="63">
        <v>5212.24962711334</v>
      </c>
      <c r="D129" s="63">
        <v>1.8</v>
      </c>
      <c r="E129" s="64">
        <v>0.00016878</v>
      </c>
      <c r="F129" s="64">
        <v>0.0804145628487909</v>
      </c>
      <c r="G129" s="77"/>
      <c r="H129" s="77"/>
    </row>
    <row r="130" spans="2:8" ht="13.5" customHeight="1">
      <c r="B130" s="62">
        <v>1234.6</v>
      </c>
      <c r="C130" s="63">
        <v>5260.67206001282</v>
      </c>
      <c r="D130" s="63">
        <v>1.8</v>
      </c>
      <c r="E130" s="64">
        <v>0.00016156</v>
      </c>
      <c r="F130" s="64">
        <v>0.0801791389771742</v>
      </c>
      <c r="G130" s="77"/>
      <c r="H130" s="77"/>
    </row>
    <row r="131" spans="2:8" ht="13.5" customHeight="1">
      <c r="B131" s="62">
        <v>1236.5</v>
      </c>
      <c r="C131" s="63">
        <v>5312.03212070465</v>
      </c>
      <c r="D131" s="63">
        <v>1.8</v>
      </c>
      <c r="E131" s="64">
        <v>0.00016745</v>
      </c>
      <c r="F131" s="64">
        <v>0.08019596199524939</v>
      </c>
      <c r="G131" s="77"/>
      <c r="H131" s="77"/>
    </row>
    <row r="132" spans="2:8" ht="13.5" customHeight="1">
      <c r="B132" s="62">
        <v>1238.4</v>
      </c>
      <c r="C132" s="63">
        <v>5363.60736560822</v>
      </c>
      <c r="D132" s="63">
        <v>1.8</v>
      </c>
      <c r="E132" s="64">
        <v>0.00018148</v>
      </c>
      <c r="F132" s="64">
        <v>0.0834539163258887</v>
      </c>
      <c r="G132" s="77"/>
      <c r="H132" s="77"/>
    </row>
    <row r="133" spans="2:8" ht="13.5" customHeight="1">
      <c r="B133" s="62">
        <v>1240.3</v>
      </c>
      <c r="C133" s="63">
        <v>5415.35922813416</v>
      </c>
      <c r="D133" s="63">
        <v>1.8</v>
      </c>
      <c r="E133" s="64">
        <v>0.00018843</v>
      </c>
      <c r="F133" s="64">
        <v>0.0812956810631229</v>
      </c>
      <c r="G133" s="77"/>
      <c r="H133" s="77"/>
    </row>
    <row r="134" spans="2:8" ht="13.5" customHeight="1">
      <c r="B134" s="62">
        <v>1242.2</v>
      </c>
      <c r="C134" s="63">
        <v>5467.25040340424</v>
      </c>
      <c r="D134" s="63">
        <v>1.8</v>
      </c>
      <c r="E134" s="64">
        <v>0.00020585000000000002</v>
      </c>
      <c r="F134" s="64">
        <v>0.084639207184887</v>
      </c>
      <c r="G134" s="77"/>
      <c r="H134" s="77"/>
    </row>
    <row r="135" spans="2:8" ht="13.5" customHeight="1">
      <c r="B135" s="62">
        <v>1244</v>
      </c>
      <c r="C135" s="63">
        <v>5516.50639724732</v>
      </c>
      <c r="D135" s="63">
        <v>1.8</v>
      </c>
      <c r="E135" s="64">
        <v>0.00019047</v>
      </c>
      <c r="F135" s="64">
        <v>0.0839032258064516</v>
      </c>
      <c r="G135" s="77"/>
      <c r="H135" s="77"/>
    </row>
    <row r="136" spans="2:8" ht="13.5" customHeight="1">
      <c r="B136" s="62">
        <v>1245.9</v>
      </c>
      <c r="C136" s="63">
        <v>5568.56712722778</v>
      </c>
      <c r="D136" s="63">
        <v>1.8</v>
      </c>
      <c r="E136" s="64">
        <v>0.00019208</v>
      </c>
      <c r="F136" s="64">
        <v>0.08765470297029701</v>
      </c>
      <c r="G136" s="77"/>
      <c r="H136" s="77"/>
    </row>
    <row r="137" spans="2:8" ht="13.5" customHeight="1">
      <c r="B137" s="62">
        <v>1247.8</v>
      </c>
      <c r="C137" s="63">
        <v>5620.66568946838</v>
      </c>
      <c r="D137" s="63">
        <v>1.8</v>
      </c>
      <c r="E137" s="64">
        <v>0.00019935</v>
      </c>
      <c r="F137" s="64">
        <v>0.0897946484131923</v>
      </c>
      <c r="G137" s="77"/>
      <c r="H137" s="77"/>
    </row>
    <row r="138" spans="2:8" ht="13.5" customHeight="1">
      <c r="B138" s="62">
        <v>1249.6</v>
      </c>
      <c r="C138" s="63">
        <v>5670.02880954742</v>
      </c>
      <c r="D138" s="63">
        <v>1.8</v>
      </c>
      <c r="E138" s="64">
        <v>0.00020424</v>
      </c>
      <c r="F138" s="64">
        <v>0.0873385012919897</v>
      </c>
      <c r="G138" s="77"/>
      <c r="H138" s="77"/>
    </row>
    <row r="139" spans="2:8" ht="13.5" customHeight="1">
      <c r="B139" s="62">
        <v>1251.5</v>
      </c>
      <c r="C139" s="63">
        <v>5722.11304759979</v>
      </c>
      <c r="D139" s="63">
        <v>1.8</v>
      </c>
      <c r="E139" s="64">
        <v>0.00020394</v>
      </c>
      <c r="F139" s="64">
        <v>0.0806053482221569</v>
      </c>
      <c r="G139" s="77"/>
      <c r="H139" s="77"/>
    </row>
    <row r="140" spans="2:8" ht="13.5" customHeight="1">
      <c r="B140" s="62">
        <v>1253.4</v>
      </c>
      <c r="C140" s="63">
        <v>5774.14825820923</v>
      </c>
      <c r="D140" s="63">
        <v>1.8</v>
      </c>
      <c r="E140" s="64">
        <v>0.00022019000000000002</v>
      </c>
      <c r="F140" s="64">
        <v>0.0726570820021299</v>
      </c>
      <c r="G140" s="77"/>
      <c r="H140" s="77"/>
    </row>
    <row r="141" spans="2:8" ht="13.5" customHeight="1">
      <c r="B141" s="62">
        <v>1255.1</v>
      </c>
      <c r="C141" s="63">
        <v>5820.64338111877</v>
      </c>
      <c r="D141" s="63">
        <v>1.8</v>
      </c>
      <c r="E141" s="64">
        <v>0.00020555</v>
      </c>
      <c r="F141" s="64">
        <v>0.0831100757134537</v>
      </c>
      <c r="G141" s="77"/>
      <c r="H141" s="77"/>
    </row>
    <row r="142" spans="2:8" ht="13.5" customHeight="1">
      <c r="B142" s="62">
        <v>1257</v>
      </c>
      <c r="C142" s="63">
        <v>5872.51658535004</v>
      </c>
      <c r="D142" s="63">
        <v>1.8</v>
      </c>
      <c r="E142" s="64">
        <v>0.00021735</v>
      </c>
      <c r="F142" s="64">
        <v>0.0837576821773486</v>
      </c>
      <c r="G142" s="77"/>
      <c r="H142" s="77"/>
    </row>
    <row r="143" spans="2:8" ht="13.5" customHeight="1">
      <c r="B143" s="62">
        <v>1258.8</v>
      </c>
      <c r="C143" s="63">
        <v>5921.55089187622</v>
      </c>
      <c r="D143" s="63">
        <v>1.8</v>
      </c>
      <c r="E143" s="64">
        <v>0.00020934</v>
      </c>
      <c r="F143" s="64">
        <v>0.0809399477806789</v>
      </c>
      <c r="G143" s="77"/>
      <c r="H143" s="77"/>
    </row>
    <row r="144" spans="2:8" ht="13.5" customHeight="1">
      <c r="B144" s="62">
        <v>1260.6</v>
      </c>
      <c r="C144" s="63">
        <v>5970.46206760407</v>
      </c>
      <c r="D144" s="63">
        <v>1.8</v>
      </c>
      <c r="E144" s="64">
        <v>0.00021615</v>
      </c>
      <c r="F144" s="64">
        <v>0.0827726532826913</v>
      </c>
      <c r="G144" s="77"/>
      <c r="H144" s="77"/>
    </row>
    <row r="145" spans="2:6" ht="13.5" customHeight="1">
      <c r="B145" s="62">
        <v>1262.5</v>
      </c>
      <c r="C145" s="63">
        <v>6021.94002532959</v>
      </c>
      <c r="D145" s="63">
        <v>1.8</v>
      </c>
      <c r="E145" s="64">
        <v>0.00021399</v>
      </c>
      <c r="F145" s="64">
        <v>0.0750843498572541</v>
      </c>
    </row>
    <row r="146" spans="2:6" ht="13.5" customHeight="1">
      <c r="B146" s="62">
        <v>1264.4</v>
      </c>
      <c r="C146" s="63">
        <v>6073.24773406982</v>
      </c>
      <c r="D146" s="63">
        <v>1.8</v>
      </c>
      <c r="E146" s="64">
        <v>0.00020026</v>
      </c>
      <c r="F146" s="64">
        <v>0.07488736068295</v>
      </c>
    </row>
    <row r="147" spans="2:6" ht="13.5" customHeight="1">
      <c r="B147" s="62">
        <v>1266.3</v>
      </c>
      <c r="C147" s="63">
        <v>6124.37135791779</v>
      </c>
      <c r="D147" s="63">
        <v>1.8</v>
      </c>
      <c r="E147" s="64">
        <v>0.00018938</v>
      </c>
      <c r="F147" s="64">
        <v>0.0790052486878281</v>
      </c>
    </row>
    <row r="148" spans="2:6" ht="13.5" customHeight="1">
      <c r="B148" s="62">
        <v>1268.1</v>
      </c>
      <c r="C148" s="63">
        <v>6172.62380695343</v>
      </c>
      <c r="D148" s="63">
        <v>1.8</v>
      </c>
      <c r="E148" s="64">
        <v>0.00021185</v>
      </c>
      <c r="F148" s="64">
        <v>0.0746166950596252</v>
      </c>
    </row>
    <row r="149" spans="2:6" ht="13.5" customHeight="1">
      <c r="B149" s="62">
        <v>1269.9</v>
      </c>
      <c r="C149" s="63">
        <v>6220.69228458405</v>
      </c>
      <c r="D149" s="63">
        <v>1.8</v>
      </c>
      <c r="E149" s="64">
        <v>0.00020857000000000002</v>
      </c>
      <c r="F149" s="64">
        <v>0.0771478328173375</v>
      </c>
    </row>
    <row r="150" spans="2:6" ht="13.5" customHeight="1">
      <c r="B150" s="62">
        <v>1271.7</v>
      </c>
      <c r="C150" s="63">
        <v>6268.57029628754</v>
      </c>
      <c r="D150" s="63">
        <v>1.8</v>
      </c>
      <c r="E150" s="64">
        <v>0.00020327</v>
      </c>
      <c r="F150" s="64">
        <v>0.0719170800850461</v>
      </c>
    </row>
    <row r="151" spans="2:6" ht="13.5" customHeight="1">
      <c r="B151" s="62">
        <v>1273.6</v>
      </c>
      <c r="C151" s="63">
        <v>6318.89627075195</v>
      </c>
      <c r="D151" s="63">
        <v>1.8</v>
      </c>
      <c r="E151" s="64">
        <v>0.00022702</v>
      </c>
      <c r="F151" s="64">
        <v>0.0667196187450357</v>
      </c>
    </row>
    <row r="152" spans="2:6" ht="13.5" customHeight="1">
      <c r="B152" s="62">
        <v>1275.5</v>
      </c>
      <c r="C152" s="63">
        <v>6369.00102806091</v>
      </c>
      <c r="D152" s="63">
        <v>1.8</v>
      </c>
      <c r="E152" s="64">
        <v>0.00025739000000000003</v>
      </c>
      <c r="F152" s="64">
        <v>0.0670116067682842</v>
      </c>
    </row>
    <row r="153" spans="2:6" ht="13.5" customHeight="1">
      <c r="B153" s="62">
        <v>1277.3</v>
      </c>
      <c r="C153" s="63">
        <v>6416.26315116882</v>
      </c>
      <c r="D153" s="63">
        <v>1.8</v>
      </c>
      <c r="E153" s="64">
        <v>0.00030395</v>
      </c>
      <c r="F153" s="64">
        <v>0.0561340782122905</v>
      </c>
    </row>
    <row r="154" spans="2:6" ht="13.5" customHeight="1">
      <c r="B154" s="62">
        <v>1279.2</v>
      </c>
      <c r="C154" s="63">
        <v>6465.93428230286</v>
      </c>
      <c r="D154" s="63">
        <v>1.8</v>
      </c>
      <c r="E154" s="64">
        <v>0.00043419</v>
      </c>
      <c r="F154" s="64">
        <v>0.0434443656980865</v>
      </c>
    </row>
    <row r="155" spans="2:6" ht="13.5" customHeight="1">
      <c r="B155" s="62">
        <v>1280.9</v>
      </c>
      <c r="C155" s="63">
        <v>6510.18999290466</v>
      </c>
      <c r="D155" s="63">
        <v>1.8</v>
      </c>
      <c r="E155" s="64">
        <v>0.00071422</v>
      </c>
      <c r="F155" s="64">
        <v>0.034946996466431096</v>
      </c>
    </row>
    <row r="156" spans="2:6" ht="13.5" customHeight="1">
      <c r="B156" s="62">
        <v>1282.7</v>
      </c>
      <c r="C156" s="63">
        <v>6556.85986042023</v>
      </c>
      <c r="D156" s="63">
        <v>1.8</v>
      </c>
      <c r="E156" s="64">
        <v>0.00089466</v>
      </c>
      <c r="F156" s="64">
        <v>0.0311656441717791</v>
      </c>
    </row>
    <row r="157" spans="2:6" ht="13.5" customHeight="1">
      <c r="B157" s="62">
        <v>1284.6</v>
      </c>
      <c r="C157" s="63">
        <v>6605.91667747498</v>
      </c>
      <c r="D157" s="63">
        <v>1.8</v>
      </c>
      <c r="E157" s="64">
        <v>0.0010133</v>
      </c>
      <c r="F157" s="64">
        <v>0.0282969151670951</v>
      </c>
    </row>
    <row r="158" spans="2:6" ht="13.5" customHeight="1">
      <c r="B158" s="62">
        <v>1286.5</v>
      </c>
      <c r="C158" s="63">
        <v>6654.76931381226</v>
      </c>
      <c r="D158" s="63">
        <v>1.8</v>
      </c>
      <c r="E158" s="64">
        <v>0.00089357</v>
      </c>
      <c r="F158" s="64">
        <v>0.030072941993747798</v>
      </c>
    </row>
    <row r="159" spans="2:6" ht="13.5" customHeight="1">
      <c r="B159" s="62">
        <v>1288.4</v>
      </c>
      <c r="C159" s="63">
        <v>6703.42668628693</v>
      </c>
      <c r="D159" s="63">
        <v>1.8</v>
      </c>
      <c r="E159" s="64">
        <v>0.0009739600000000001</v>
      </c>
      <c r="F159" s="64">
        <v>0.028870408870408898</v>
      </c>
    </row>
    <row r="160" spans="2:6" ht="13.5" customHeight="1">
      <c r="B160" s="62">
        <v>1290.3</v>
      </c>
      <c r="C160" s="63">
        <v>6751.89924621582</v>
      </c>
      <c r="D160" s="63">
        <v>1.8</v>
      </c>
      <c r="E160" s="64">
        <v>0.0008053</v>
      </c>
      <c r="F160" s="64">
        <v>0.0341194288186932</v>
      </c>
    </row>
    <row r="161" spans="2:6" ht="13.5" customHeight="1">
      <c r="B161" s="62">
        <v>1292</v>
      </c>
      <c r="C161" s="63">
        <v>6795.12246894837</v>
      </c>
      <c r="D161" s="63">
        <v>1.8</v>
      </c>
      <c r="E161" s="64">
        <v>0.00086038</v>
      </c>
      <c r="F161" s="64">
        <v>0.0290116937004904</v>
      </c>
    </row>
    <row r="162" spans="2:6" ht="13.5" customHeight="1">
      <c r="B162" s="62">
        <v>1293.8</v>
      </c>
      <c r="C162" s="63">
        <v>6840.74778461456</v>
      </c>
      <c r="D162" s="63">
        <v>1.8</v>
      </c>
      <c r="E162" s="64">
        <v>0.00083005</v>
      </c>
      <c r="F162" s="64">
        <v>0.0299139280125196</v>
      </c>
    </row>
    <row r="163" spans="2:6" ht="13.5" customHeight="1">
      <c r="B163" s="62">
        <v>1295.6</v>
      </c>
      <c r="C163" s="63">
        <v>6886.24049377441</v>
      </c>
      <c r="D163" s="63">
        <v>1.8</v>
      </c>
      <c r="E163" s="64">
        <v>0.0009319700000000001</v>
      </c>
      <c r="F163" s="64">
        <v>0.026590690208667698</v>
      </c>
    </row>
    <row r="164" spans="2:6" ht="13.5" customHeight="1">
      <c r="B164" s="62">
        <v>1297.5</v>
      </c>
      <c r="C164" s="63">
        <v>6934.13107204437</v>
      </c>
      <c r="D164" s="63">
        <v>1.8</v>
      </c>
      <c r="E164" s="64">
        <v>0.00061725</v>
      </c>
      <c r="F164" s="64">
        <v>0.0399850299401198</v>
      </c>
    </row>
    <row r="165" spans="2:6" ht="13.5" customHeight="1">
      <c r="B165" s="62">
        <v>1299</v>
      </c>
      <c r="C165" s="63">
        <v>6971.85582733154</v>
      </c>
      <c r="D165" s="63">
        <v>1.8</v>
      </c>
      <c r="E165" s="64">
        <v>0.00088285</v>
      </c>
      <c r="F165" s="64">
        <v>0.0429824561403509</v>
      </c>
    </row>
    <row r="166" spans="2:6" ht="13.5" customHeight="1">
      <c r="B166" s="62">
        <v>1300.7</v>
      </c>
      <c r="C166" s="63">
        <v>7014.53272438049</v>
      </c>
      <c r="D166" s="63">
        <v>1.8</v>
      </c>
      <c r="E166" s="64">
        <v>0.00086757</v>
      </c>
      <c r="F166" s="64">
        <v>0.0279928186714542</v>
      </c>
    </row>
    <row r="167" spans="2:6" ht="13.5" customHeight="1">
      <c r="B167" s="62">
        <v>1302.5</v>
      </c>
      <c r="C167" s="63">
        <v>7059.64322376251</v>
      </c>
      <c r="D167" s="63">
        <v>1.8</v>
      </c>
      <c r="E167" s="64">
        <v>0.0010551</v>
      </c>
      <c r="F167" s="64">
        <v>0.0255461422087746</v>
      </c>
    </row>
    <row r="168" spans="2:6" ht="13.5" customHeight="1">
      <c r="B168" s="62">
        <v>1304.3</v>
      </c>
      <c r="C168" s="63">
        <v>7104.68961906433</v>
      </c>
      <c r="D168" s="63">
        <v>1.8</v>
      </c>
      <c r="E168" s="64">
        <v>0.0011378999999999998</v>
      </c>
      <c r="F168" s="64">
        <v>0.0225527426160338</v>
      </c>
    </row>
    <row r="169" spans="2:6" ht="13.5" customHeight="1">
      <c r="B169" s="62">
        <v>1306.2</v>
      </c>
      <c r="C169" s="63">
        <v>7152.18611240387</v>
      </c>
      <c r="D169" s="63">
        <v>1.8</v>
      </c>
      <c r="E169" s="64">
        <v>0.0011355</v>
      </c>
      <c r="F169" s="64">
        <v>0.0246290090952609</v>
      </c>
    </row>
    <row r="170" spans="2:6" ht="13.5" customHeight="1">
      <c r="B170" s="62">
        <v>1307.9</v>
      </c>
      <c r="C170" s="63">
        <v>7194.65198707581</v>
      </c>
      <c r="D170" s="63">
        <v>1.8</v>
      </c>
      <c r="E170" s="64">
        <v>0.0012847</v>
      </c>
      <c r="F170" s="64">
        <v>0.0218000737735153</v>
      </c>
    </row>
    <row r="171" spans="2:6" ht="13.5" customHeight="1">
      <c r="B171" s="62">
        <v>1309.8</v>
      </c>
      <c r="C171" s="63">
        <v>7242.09592628479</v>
      </c>
      <c r="D171" s="63">
        <v>1.8</v>
      </c>
      <c r="E171" s="64">
        <v>0.0010509</v>
      </c>
      <c r="F171" s="64">
        <v>0.02604898828541</v>
      </c>
    </row>
    <row r="172" spans="2:6" ht="13.5" customHeight="1">
      <c r="B172" s="62">
        <v>1311.6</v>
      </c>
      <c r="C172" s="63">
        <v>7287.04116725922</v>
      </c>
      <c r="D172" s="63">
        <v>1.8</v>
      </c>
      <c r="E172" s="64">
        <v>0.00091862</v>
      </c>
      <c r="F172" s="64">
        <v>0.0279491833030853</v>
      </c>
    </row>
    <row r="173" spans="2:6" ht="13.5" customHeight="1">
      <c r="B173" s="62">
        <v>1313.5</v>
      </c>
      <c r="C173" s="63">
        <v>7334.49852275848</v>
      </c>
      <c r="D173" s="63">
        <v>1.8</v>
      </c>
      <c r="E173" s="64">
        <v>0.0010167</v>
      </c>
      <c r="F173" s="64">
        <v>0.0262165220671445</v>
      </c>
    </row>
    <row r="174" spans="2:6" ht="13.5" customHeight="1">
      <c r="B174" s="62">
        <v>1315.3</v>
      </c>
      <c r="C174" s="63">
        <v>7379.48765659332</v>
      </c>
      <c r="D174" s="63">
        <v>1.8</v>
      </c>
      <c r="E174" s="64">
        <v>0.0012198999999999999</v>
      </c>
      <c r="F174" s="64">
        <v>0.022864808466239398</v>
      </c>
    </row>
    <row r="175" spans="2:6" ht="13.5" customHeight="1">
      <c r="B175" s="62">
        <v>1317</v>
      </c>
      <c r="C175" s="63">
        <v>7422.01645088196</v>
      </c>
      <c r="D175" s="63">
        <v>1.8</v>
      </c>
      <c r="E175" s="64">
        <v>0.0016033999999999998</v>
      </c>
      <c r="F175" s="64">
        <v>0.0202144120247568</v>
      </c>
    </row>
    <row r="176" spans="2:6" ht="13.5" customHeight="1">
      <c r="B176" s="62">
        <v>1318.8</v>
      </c>
      <c r="C176" s="63">
        <v>7467.10063934326</v>
      </c>
      <c r="D176" s="63">
        <v>1.8</v>
      </c>
      <c r="E176" s="64">
        <v>0.0017729</v>
      </c>
      <c r="F176" s="64">
        <v>0.0193879565646594</v>
      </c>
    </row>
    <row r="177" spans="2:6" ht="13.5" customHeight="1">
      <c r="B177" s="62">
        <v>1320.7</v>
      </c>
      <c r="C177" s="63">
        <v>7514.76233291626</v>
      </c>
      <c r="D177" s="63">
        <v>1.8</v>
      </c>
      <c r="E177" s="64">
        <v>0.0014732</v>
      </c>
      <c r="F177" s="64">
        <v>0.022943056706523003</v>
      </c>
    </row>
    <row r="178" spans="2:6" ht="13.5" customHeight="1">
      <c r="B178" s="62">
        <v>1322.5</v>
      </c>
      <c r="C178" s="63">
        <v>7559.99562263489</v>
      </c>
      <c r="D178" s="63">
        <v>1.8</v>
      </c>
      <c r="E178" s="64">
        <v>0.0015899</v>
      </c>
      <c r="F178" s="64">
        <v>0.0223011217453947</v>
      </c>
    </row>
    <row r="179" spans="2:6" ht="13.5" customHeight="1">
      <c r="B179" s="62">
        <v>1324.4</v>
      </c>
      <c r="C179" s="63">
        <v>7607.83672332764</v>
      </c>
      <c r="D179" s="63">
        <v>1.8</v>
      </c>
      <c r="E179" s="64">
        <v>0.0017988</v>
      </c>
      <c r="F179" s="64">
        <v>0.0195145631067961</v>
      </c>
    </row>
    <row r="180" spans="2:6" ht="13.5" customHeight="1">
      <c r="B180" s="62">
        <v>1326.3</v>
      </c>
      <c r="C180" s="63">
        <v>7655.78378391266</v>
      </c>
      <c r="D180" s="63">
        <v>1.8</v>
      </c>
      <c r="E180" s="64">
        <v>0.0022332999999999997</v>
      </c>
      <c r="F180" s="64">
        <v>0.0187531172069825</v>
      </c>
    </row>
    <row r="181" spans="2:6" ht="13.5" customHeight="1">
      <c r="B181" s="62">
        <v>1328.1</v>
      </c>
      <c r="C181" s="63">
        <v>7701.31087207794</v>
      </c>
      <c r="D181" s="63">
        <v>1.8</v>
      </c>
      <c r="E181" s="64">
        <v>0.0030096</v>
      </c>
      <c r="F181" s="64">
        <v>0.0181336238198983</v>
      </c>
    </row>
    <row r="182" spans="2:6" ht="13.5" customHeight="1">
      <c r="B182" s="62">
        <v>1329.9</v>
      </c>
      <c r="C182" s="63">
        <v>7746.9420633316</v>
      </c>
      <c r="D182" s="63">
        <v>1.8</v>
      </c>
      <c r="E182" s="64">
        <v>0.0024251</v>
      </c>
      <c r="F182" s="64">
        <v>0.0185964912280702</v>
      </c>
    </row>
    <row r="183" spans="2:6" ht="13.5" customHeight="1">
      <c r="B183" s="62">
        <v>1331.8</v>
      </c>
      <c r="C183" s="63">
        <v>7795.22221755981</v>
      </c>
      <c r="D183" s="63">
        <v>1.8</v>
      </c>
      <c r="E183" s="64">
        <v>0.0022757999999999997</v>
      </c>
      <c r="F183" s="64">
        <v>0.018061911170928698</v>
      </c>
    </row>
    <row r="184" spans="2:6" ht="13.5" customHeight="1">
      <c r="B184" s="62">
        <v>1333.6</v>
      </c>
      <c r="C184" s="63">
        <v>7841.06739234924</v>
      </c>
      <c r="D184" s="63">
        <v>1.8</v>
      </c>
      <c r="E184" s="64">
        <v>0.0023584</v>
      </c>
      <c r="F184" s="64">
        <v>0.016523040095751</v>
      </c>
    </row>
    <row r="185" spans="2:6" ht="13.5" customHeight="1">
      <c r="B185" s="62">
        <v>1335.4</v>
      </c>
      <c r="C185" s="63">
        <v>7887.01106643677</v>
      </c>
      <c r="D185" s="63">
        <v>1.8</v>
      </c>
      <c r="E185" s="64">
        <v>0.0029942</v>
      </c>
      <c r="F185" s="64">
        <v>0.0134835076427997</v>
      </c>
    </row>
    <row r="186" spans="2:6" ht="13.5" customHeight="1">
      <c r="B186" s="62">
        <v>1337.3</v>
      </c>
      <c r="C186" s="63">
        <v>7935.60540294647</v>
      </c>
      <c r="D186" s="63">
        <v>1.8</v>
      </c>
      <c r="E186" s="64">
        <v>0.0044304</v>
      </c>
      <c r="F186" s="64">
        <v>0.0113529765484065</v>
      </c>
    </row>
    <row r="187" spans="2:6" ht="13.5" customHeight="1">
      <c r="B187" s="62">
        <v>1339</v>
      </c>
      <c r="C187" s="63">
        <v>7979.1595582962</v>
      </c>
      <c r="D187" s="63">
        <v>1.8</v>
      </c>
      <c r="E187" s="64">
        <v>0.0054608</v>
      </c>
      <c r="F187" s="64">
        <v>0.0111510791366906</v>
      </c>
    </row>
    <row r="188" spans="2:6" ht="13.5" customHeight="1">
      <c r="B188" s="62">
        <v>1340.8</v>
      </c>
      <c r="C188" s="63">
        <v>8025.33861064911</v>
      </c>
      <c r="D188" s="63">
        <v>1.8</v>
      </c>
      <c r="E188" s="64">
        <v>0.005889</v>
      </c>
      <c r="F188" s="64">
        <v>0.0119142782014199</v>
      </c>
    </row>
    <row r="189" spans="2:6" ht="13.5" customHeight="1">
      <c r="B189" s="62">
        <v>1342.7</v>
      </c>
      <c r="C189" s="63">
        <v>8074.13309001923</v>
      </c>
      <c r="D189" s="63">
        <v>1.8</v>
      </c>
      <c r="E189" s="64">
        <v>0.0054551</v>
      </c>
      <c r="F189" s="64">
        <v>0.0113923286016309</v>
      </c>
    </row>
    <row r="190" spans="2:6" ht="13.5" customHeight="1">
      <c r="B190" s="62">
        <v>1344.5</v>
      </c>
      <c r="C190" s="63">
        <v>8120.38285636902</v>
      </c>
      <c r="D190" s="63">
        <v>1.8</v>
      </c>
      <c r="E190" s="64">
        <v>0.0051075999999999995</v>
      </c>
      <c r="F190" s="64">
        <v>0.0113511939429237</v>
      </c>
    </row>
    <row r="191" spans="2:6" ht="13.5" customHeight="1">
      <c r="B191" s="62">
        <v>1346.3</v>
      </c>
      <c r="C191" s="63">
        <v>8166.62759590149</v>
      </c>
      <c r="D191" s="63">
        <v>1.8</v>
      </c>
      <c r="E191" s="64">
        <v>0.0058826</v>
      </c>
      <c r="F191" s="64">
        <v>0.0102758466023772</v>
      </c>
    </row>
    <row r="192" spans="2:6" ht="13.5" customHeight="1">
      <c r="B192" s="62">
        <v>1348</v>
      </c>
      <c r="C192" s="63">
        <v>8210.26972293854</v>
      </c>
      <c r="D192" s="63">
        <v>1.8</v>
      </c>
      <c r="E192" s="64">
        <v>0.005607399999999999</v>
      </c>
      <c r="F192" s="64">
        <v>0.0107109986194202</v>
      </c>
    </row>
    <row r="193" spans="2:6" ht="13.5" customHeight="1">
      <c r="B193" s="62">
        <v>1349.9</v>
      </c>
      <c r="C193" s="63">
        <v>8258.96865272522</v>
      </c>
      <c r="D193" s="63">
        <v>1.8</v>
      </c>
      <c r="E193" s="64">
        <v>0.0081142</v>
      </c>
      <c r="F193" s="64">
        <v>0.0104207021791768</v>
      </c>
    </row>
    <row r="194" spans="2:6" ht="13.5" customHeight="1">
      <c r="B194" s="62">
        <v>1351.8</v>
      </c>
      <c r="C194" s="63">
        <v>8307.53755664825</v>
      </c>
      <c r="D194" s="63">
        <v>1.8</v>
      </c>
      <c r="E194" s="64">
        <v>0.009606199999999999</v>
      </c>
      <c r="F194" s="64">
        <v>0.015243415802075002</v>
      </c>
    </row>
    <row r="195" spans="2:6" ht="13.5" customHeight="1">
      <c r="B195" s="62">
        <v>1353.5</v>
      </c>
      <c r="C195" s="63">
        <v>8350.83753108978</v>
      </c>
      <c r="D195" s="63">
        <v>1.8</v>
      </c>
      <c r="E195" s="64">
        <v>0.008992199999999999</v>
      </c>
      <c r="F195" s="64">
        <v>0.0140028797696184</v>
      </c>
    </row>
    <row r="196" spans="2:6" ht="13.5" customHeight="1">
      <c r="B196" s="62">
        <v>1355.3</v>
      </c>
      <c r="C196" s="63">
        <v>8396.47097396851</v>
      </c>
      <c r="D196" s="63">
        <v>1.8</v>
      </c>
      <c r="E196" s="64">
        <v>0.009125099999999999</v>
      </c>
      <c r="F196" s="64">
        <v>0.020305164319248798</v>
      </c>
    </row>
    <row r="197" spans="2:6" ht="13.5" customHeight="1">
      <c r="B197" s="62">
        <v>1357.1</v>
      </c>
      <c r="C197" s="63">
        <v>8441.8255147934</v>
      </c>
      <c r="D197" s="63">
        <v>1.8</v>
      </c>
      <c r="E197" s="64">
        <v>0.0090526</v>
      </c>
      <c r="F197" s="64">
        <v>0.015554179566563499</v>
      </c>
    </row>
    <row r="198" spans="2:6" ht="13.5" customHeight="1">
      <c r="B198" s="62">
        <v>1358.9</v>
      </c>
      <c r="C198" s="63">
        <v>8486.8343372345</v>
      </c>
      <c r="D198" s="63">
        <v>1.8</v>
      </c>
      <c r="E198" s="64">
        <v>0.01</v>
      </c>
      <c r="F198" s="64">
        <v>0.0132247244849066</v>
      </c>
    </row>
    <row r="199" spans="2:6" ht="13.5" customHeight="1">
      <c r="B199" s="62">
        <v>1360.8</v>
      </c>
      <c r="C199" s="63">
        <v>8533.88701534271</v>
      </c>
      <c r="D199" s="63">
        <v>1.8</v>
      </c>
      <c r="E199" s="64">
        <v>0.0085787</v>
      </c>
      <c r="F199" s="64">
        <v>0.014064039408867001</v>
      </c>
    </row>
    <row r="200" spans="2:6" ht="13.5" customHeight="1">
      <c r="B200" s="62">
        <v>1362.7</v>
      </c>
      <c r="C200" s="63">
        <v>8580.37676239014</v>
      </c>
      <c r="D200" s="63">
        <v>1.8</v>
      </c>
      <c r="E200" s="64">
        <v>0.0108</v>
      </c>
      <c r="F200" s="64">
        <v>0.0121919737150904</v>
      </c>
    </row>
    <row r="201" spans="2:6" ht="13.5" customHeight="1">
      <c r="B201" s="62">
        <v>1364.6</v>
      </c>
      <c r="C201" s="63">
        <v>8626.1986284256</v>
      </c>
      <c r="D201" s="63">
        <v>1.8</v>
      </c>
      <c r="E201" s="64">
        <v>0.0115</v>
      </c>
      <c r="F201" s="64">
        <v>0.00964886433394721</v>
      </c>
    </row>
    <row r="202" spans="2:6" ht="13.5" customHeight="1">
      <c r="B202" s="62">
        <v>1366.5</v>
      </c>
      <c r="C202" s="63">
        <v>8671.23772716522</v>
      </c>
      <c r="D202" s="63">
        <v>1.8</v>
      </c>
      <c r="E202" s="64">
        <v>0.0106</v>
      </c>
      <c r="F202" s="64">
        <v>0.00923649686798251</v>
      </c>
    </row>
    <row r="203" spans="2:6" ht="13.5" customHeight="1">
      <c r="B203" s="62">
        <v>1368.3</v>
      </c>
      <c r="C203" s="63">
        <v>8713.07089042664</v>
      </c>
      <c r="D203" s="63">
        <v>1.8</v>
      </c>
      <c r="E203" s="64">
        <v>0.0063720999999999995</v>
      </c>
      <c r="F203" s="64">
        <v>0.0124828076831871</v>
      </c>
    </row>
    <row r="204" spans="2:6" ht="13.5" customHeight="1">
      <c r="B204" s="62">
        <v>1370</v>
      </c>
      <c r="C204" s="63">
        <v>8751.72776031494</v>
      </c>
      <c r="D204" s="63">
        <v>1.8</v>
      </c>
      <c r="E204" s="64">
        <v>0.00035387</v>
      </c>
      <c r="F204" s="64">
        <v>0.0405530726256983</v>
      </c>
    </row>
    <row r="207" ht="13.5" customHeight="1">
      <c r="B207" s="63" t="s">
        <v>205</v>
      </c>
    </row>
    <row r="208" spans="2:3" ht="13.5" customHeight="1">
      <c r="B208" s="78">
        <v>1</v>
      </c>
      <c r="C208" s="63" t="s">
        <v>206</v>
      </c>
    </row>
    <row r="209" spans="2:3" ht="13.5" customHeight="1">
      <c r="B209" s="78">
        <v>2</v>
      </c>
      <c r="C209" s="63" t="s">
        <v>207</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Q21"/>
  <sheetViews>
    <sheetView zoomScalePageLayoutView="0" workbookViewId="0" topLeftCell="A1">
      <selection activeCell="A2" sqref="A2"/>
    </sheetView>
  </sheetViews>
  <sheetFormatPr defaultColWidth="13.7109375" defaultRowHeight="15" customHeight="1"/>
  <cols>
    <col min="1" max="16384" width="13.7109375" style="22" customWidth="1"/>
  </cols>
  <sheetData>
    <row r="1" spans="1:17" s="32" customFormat="1" ht="24.75" customHeight="1">
      <c r="A1" s="32" t="s">
        <v>0</v>
      </c>
      <c r="B1" s="53" t="s">
        <v>2</v>
      </c>
      <c r="C1" s="53" t="s">
        <v>121</v>
      </c>
      <c r="D1" s="53" t="s">
        <v>52</v>
      </c>
      <c r="E1" s="53" t="s">
        <v>153</v>
      </c>
      <c r="F1" s="53" t="s">
        <v>18</v>
      </c>
      <c r="G1" s="53" t="s">
        <v>19</v>
      </c>
      <c r="H1" s="55" t="s">
        <v>20</v>
      </c>
      <c r="I1" s="56" t="s">
        <v>67</v>
      </c>
      <c r="J1" s="56" t="s">
        <v>68</v>
      </c>
      <c r="K1" s="55" t="s">
        <v>21</v>
      </c>
      <c r="L1" s="55" t="s">
        <v>22</v>
      </c>
      <c r="M1" s="55" t="s">
        <v>208</v>
      </c>
      <c r="N1" s="55" t="s">
        <v>209</v>
      </c>
      <c r="O1" s="55" t="s">
        <v>25</v>
      </c>
      <c r="P1" s="55" t="s">
        <v>71</v>
      </c>
      <c r="Q1" s="53"/>
    </row>
    <row r="2" spans="1:17" s="32" customFormat="1" ht="13.5" customHeight="1">
      <c r="A2" s="32" t="s">
        <v>210</v>
      </c>
      <c r="B2" s="53">
        <v>0.5</v>
      </c>
      <c r="C2" s="52">
        <v>33.5714285</v>
      </c>
      <c r="D2" s="52">
        <v>-31</v>
      </c>
      <c r="E2" s="79">
        <v>-17.9242937627145</v>
      </c>
      <c r="F2" s="53"/>
      <c r="G2" s="53" t="s">
        <v>73</v>
      </c>
      <c r="H2" s="53"/>
      <c r="I2" s="59">
        <v>0</v>
      </c>
      <c r="J2" s="59">
        <v>0</v>
      </c>
      <c r="K2" s="60"/>
      <c r="L2" s="60"/>
      <c r="M2" s="60">
        <v>-35</v>
      </c>
      <c r="N2" s="60">
        <v>5</v>
      </c>
      <c r="O2" s="60"/>
      <c r="P2" s="53" t="s">
        <v>211</v>
      </c>
      <c r="Q2" s="53"/>
    </row>
    <row r="3" spans="2:17" s="32" customFormat="1" ht="13.5" customHeight="1">
      <c r="B3" s="53">
        <v>10.25</v>
      </c>
      <c r="C3" s="52">
        <v>671.42857</v>
      </c>
      <c r="D3" s="52">
        <v>601</v>
      </c>
      <c r="E3" s="79">
        <v>-18.2024823617467</v>
      </c>
      <c r="F3" s="53"/>
      <c r="G3" s="53" t="s">
        <v>101</v>
      </c>
      <c r="H3" s="53" t="s">
        <v>212</v>
      </c>
      <c r="I3" s="53">
        <v>22</v>
      </c>
      <c r="J3" s="53">
        <v>20</v>
      </c>
      <c r="K3" s="53">
        <v>1410</v>
      </c>
      <c r="L3" s="53">
        <v>110</v>
      </c>
      <c r="M3" s="53"/>
      <c r="N3" s="53"/>
      <c r="O3" s="60" t="s">
        <v>157</v>
      </c>
      <c r="P3" s="53"/>
      <c r="Q3" s="53"/>
    </row>
    <row r="4" spans="2:17" s="32" customFormat="1" ht="13.5" customHeight="1">
      <c r="B4" s="53">
        <v>18.25</v>
      </c>
      <c r="C4" s="52">
        <v>1242.1428545</v>
      </c>
      <c r="D4" s="52">
        <v>1084</v>
      </c>
      <c r="E4" s="79">
        <v>-17.7689953643717</v>
      </c>
      <c r="F4" s="53"/>
      <c r="G4" s="53" t="s">
        <v>101</v>
      </c>
      <c r="H4" s="53" t="s">
        <v>213</v>
      </c>
      <c r="I4" s="53">
        <v>91.5</v>
      </c>
      <c r="J4" s="53">
        <v>89</v>
      </c>
      <c r="K4" s="53">
        <v>3650</v>
      </c>
      <c r="L4" s="53">
        <v>130</v>
      </c>
      <c r="M4" s="53"/>
      <c r="N4" s="53"/>
      <c r="O4" s="60" t="s">
        <v>157</v>
      </c>
      <c r="P4" s="53"/>
      <c r="Q4" s="53"/>
    </row>
    <row r="5" spans="2:17" s="32" customFormat="1" ht="13.5" customHeight="1">
      <c r="B5" s="53">
        <v>29.25</v>
      </c>
      <c r="C5" s="52">
        <v>1668.77256</v>
      </c>
      <c r="D5" s="52">
        <v>1682</v>
      </c>
      <c r="E5" s="79">
        <v>-20.3072262764754</v>
      </c>
      <c r="F5" s="53"/>
      <c r="G5" s="53" t="s">
        <v>101</v>
      </c>
      <c r="H5" s="53" t="s">
        <v>214</v>
      </c>
      <c r="I5" s="53">
        <v>175</v>
      </c>
      <c r="J5" s="53">
        <v>172.5</v>
      </c>
      <c r="K5" s="53">
        <v>6080</v>
      </c>
      <c r="L5" s="53">
        <v>80</v>
      </c>
      <c r="M5" s="53"/>
      <c r="N5" s="53"/>
      <c r="O5" s="60" t="s">
        <v>157</v>
      </c>
      <c r="P5" s="53"/>
      <c r="Q5" s="53"/>
    </row>
    <row r="6" spans="2:17" s="32" customFormat="1" ht="13.5" customHeight="1">
      <c r="B6" s="53">
        <v>39.75</v>
      </c>
      <c r="C6" s="52">
        <v>1992.23826</v>
      </c>
      <c r="D6" s="52">
        <v>2159</v>
      </c>
      <c r="E6" s="79">
        <v>-16.7571651227145</v>
      </c>
      <c r="F6" s="52"/>
      <c r="G6" s="53"/>
      <c r="H6" s="53"/>
      <c r="I6" s="53"/>
      <c r="J6" s="53"/>
      <c r="K6" s="53"/>
      <c r="L6" s="53"/>
      <c r="M6" s="53"/>
      <c r="N6" s="53"/>
      <c r="O6" s="60"/>
      <c r="P6" s="53"/>
      <c r="Q6" s="53"/>
    </row>
    <row r="7" spans="2:17" s="32" customFormat="1" ht="13.5" customHeight="1">
      <c r="B7" s="53">
        <v>49.25</v>
      </c>
      <c r="C7" s="52">
        <v>2331.877245</v>
      </c>
      <c r="D7" s="52">
        <v>2583</v>
      </c>
      <c r="E7" s="79">
        <v>-16.134993191986</v>
      </c>
      <c r="F7" s="52"/>
      <c r="G7" s="53"/>
      <c r="H7" s="53"/>
      <c r="I7" s="53"/>
      <c r="J7" s="53"/>
      <c r="K7" s="53"/>
      <c r="L7" s="53"/>
      <c r="M7" s="53"/>
      <c r="N7" s="53"/>
      <c r="O7" s="60"/>
      <c r="P7" s="53"/>
      <c r="Q7" s="53"/>
    </row>
    <row r="8" spans="2:17" s="32" customFormat="1" ht="13.5" customHeight="1">
      <c r="B8" s="53">
        <v>60.25</v>
      </c>
      <c r="C8" s="52">
        <v>2655.342945</v>
      </c>
      <c r="D8" s="52">
        <v>3004</v>
      </c>
      <c r="E8" s="79">
        <v>-15.7389402272155</v>
      </c>
      <c r="F8" s="52"/>
      <c r="G8" s="53"/>
      <c r="H8" s="53"/>
      <c r="I8" s="53"/>
      <c r="J8" s="53"/>
      <c r="K8" s="53"/>
      <c r="L8" s="53"/>
      <c r="M8" s="53"/>
      <c r="N8" s="53"/>
      <c r="O8" s="60"/>
      <c r="P8" s="60"/>
      <c r="Q8" s="53"/>
    </row>
    <row r="9" spans="2:17" s="32" customFormat="1" ht="13.5" customHeight="1">
      <c r="B9" s="53">
        <v>69.25</v>
      </c>
      <c r="C9" s="52">
        <v>2978.808645</v>
      </c>
      <c r="D9" s="52">
        <v>3321</v>
      </c>
      <c r="E9" s="79">
        <v>-13.1591694099669</v>
      </c>
      <c r="F9" s="52"/>
      <c r="G9" s="53"/>
      <c r="H9" s="53"/>
      <c r="I9" s="53"/>
      <c r="J9" s="53"/>
      <c r="K9" s="53"/>
      <c r="L9" s="53"/>
      <c r="M9" s="53"/>
      <c r="N9" s="53"/>
      <c r="O9" s="60"/>
      <c r="P9" s="60"/>
      <c r="Q9" s="53"/>
    </row>
    <row r="10" spans="2:17" s="32" customFormat="1" ht="13.5" customHeight="1">
      <c r="B10" s="53">
        <v>79.25</v>
      </c>
      <c r="C10" s="52">
        <v>3302.274345</v>
      </c>
      <c r="D10" s="52">
        <v>3658</v>
      </c>
      <c r="E10" s="79">
        <v>-15.5136194514686</v>
      </c>
      <c r="F10" s="52"/>
      <c r="G10" s="53"/>
      <c r="H10" s="53" t="s">
        <v>11</v>
      </c>
      <c r="I10" s="53"/>
      <c r="J10" s="53"/>
      <c r="K10" s="53"/>
      <c r="L10" s="53"/>
      <c r="M10" s="53"/>
      <c r="N10" s="53"/>
      <c r="O10" s="60"/>
      <c r="P10" s="60"/>
      <c r="Q10" s="53"/>
    </row>
    <row r="11" spans="2:17" ht="15" customHeight="1">
      <c r="B11" s="53">
        <v>90.25</v>
      </c>
      <c r="C11" s="57">
        <v>3641.91333</v>
      </c>
      <c r="D11" s="57">
        <v>4021</v>
      </c>
      <c r="E11" s="58">
        <v>-15.8432211631978</v>
      </c>
      <c r="F11" s="33"/>
      <c r="G11" s="54"/>
      <c r="H11" s="53" t="s">
        <v>162</v>
      </c>
      <c r="I11" s="53"/>
      <c r="J11" s="53"/>
      <c r="K11" s="53"/>
      <c r="L11" s="53"/>
      <c r="M11" s="53"/>
      <c r="N11" s="53"/>
      <c r="O11" s="60"/>
      <c r="P11" s="60"/>
      <c r="Q11" s="53"/>
    </row>
    <row r="12" spans="2:17" ht="15" customHeight="1">
      <c r="B12" s="53">
        <v>98.75</v>
      </c>
      <c r="C12" s="57">
        <v>3875.538919</v>
      </c>
      <c r="D12" s="57">
        <v>4289</v>
      </c>
      <c r="E12" s="58">
        <v>-15.7927040350399</v>
      </c>
      <c r="F12" s="33"/>
      <c r="G12" s="54"/>
      <c r="H12" s="54"/>
      <c r="I12" s="54"/>
      <c r="J12" s="54"/>
      <c r="K12" s="54"/>
      <c r="L12" s="54"/>
      <c r="M12" s="54"/>
      <c r="N12" s="54"/>
      <c r="O12" s="54"/>
      <c r="P12" s="54"/>
      <c r="Q12" s="53"/>
    </row>
    <row r="13" spans="2:17" ht="15" customHeight="1">
      <c r="B13" s="53">
        <v>104.25</v>
      </c>
      <c r="C13" s="57">
        <v>4064.700593</v>
      </c>
      <c r="D13" s="57">
        <v>4492</v>
      </c>
      <c r="E13" s="58">
        <v>-13.4071486870259</v>
      </c>
      <c r="F13" s="33"/>
      <c r="G13" s="54"/>
      <c r="H13" s="54"/>
      <c r="I13" s="54"/>
      <c r="J13" s="54"/>
      <c r="K13" s="54"/>
      <c r="L13" s="54"/>
      <c r="M13" s="54"/>
      <c r="N13" s="54"/>
      <c r="O13" s="54"/>
      <c r="P13" s="54"/>
      <c r="Q13" s="54"/>
    </row>
    <row r="14" spans="2:17" ht="15" customHeight="1">
      <c r="B14" s="53">
        <v>113.25</v>
      </c>
      <c r="C14" s="57">
        <v>4326.616757</v>
      </c>
      <c r="D14" s="57">
        <v>4800</v>
      </c>
      <c r="E14" s="58">
        <v>-13.2726989741364</v>
      </c>
      <c r="F14" s="33"/>
      <c r="G14" s="54"/>
      <c r="H14" s="54"/>
      <c r="I14" s="54"/>
      <c r="J14" s="54"/>
      <c r="K14" s="54"/>
      <c r="L14" s="54"/>
      <c r="M14" s="54"/>
      <c r="N14" s="54"/>
      <c r="O14" s="54"/>
      <c r="P14" s="54"/>
      <c r="Q14" s="54"/>
    </row>
    <row r="15" spans="2:17" ht="15" customHeight="1">
      <c r="B15" s="53">
        <v>125.25</v>
      </c>
      <c r="C15" s="57">
        <v>4675.838309</v>
      </c>
      <c r="D15" s="57">
        <v>5217</v>
      </c>
      <c r="E15" s="58">
        <v>-14.5252308802247</v>
      </c>
      <c r="F15" s="33"/>
      <c r="G15" s="54"/>
      <c r="H15" s="54"/>
      <c r="I15" s="54"/>
      <c r="J15" s="54"/>
      <c r="K15" s="54"/>
      <c r="L15" s="54"/>
      <c r="M15" s="54"/>
      <c r="N15" s="54"/>
      <c r="O15" s="54"/>
      <c r="P15" s="54"/>
      <c r="Q15" s="54"/>
    </row>
    <row r="16" spans="2:17" ht="15" customHeight="1">
      <c r="B16" s="53">
        <v>135.25</v>
      </c>
      <c r="C16" s="57">
        <v>4952.305371</v>
      </c>
      <c r="D16" s="57">
        <v>5569</v>
      </c>
      <c r="E16" s="58">
        <v>-13.5834226352529</v>
      </c>
      <c r="F16" s="33"/>
      <c r="G16" s="54"/>
      <c r="H16" s="54"/>
      <c r="I16" s="54"/>
      <c r="J16" s="54"/>
      <c r="K16" s="54"/>
      <c r="L16" s="54"/>
      <c r="M16" s="54"/>
      <c r="N16" s="54"/>
      <c r="O16" s="54"/>
      <c r="P16" s="54"/>
      <c r="Q16" s="54"/>
    </row>
    <row r="17" spans="2:17" ht="15" customHeight="1">
      <c r="B17" s="53">
        <v>145.25</v>
      </c>
      <c r="C17" s="57">
        <v>5243.323331</v>
      </c>
      <c r="D17" s="57">
        <v>5924</v>
      </c>
      <c r="E17" s="58">
        <v>-16.7571651227145</v>
      </c>
      <c r="F17" s="33"/>
      <c r="G17" s="54"/>
      <c r="H17" s="54"/>
      <c r="I17" s="54"/>
      <c r="J17" s="54"/>
      <c r="K17" s="54"/>
      <c r="L17" s="54"/>
      <c r="M17" s="54"/>
      <c r="N17" s="54"/>
      <c r="O17" s="54"/>
      <c r="P17" s="54"/>
      <c r="Q17" s="54"/>
    </row>
    <row r="18" spans="2:17" ht="15" customHeight="1">
      <c r="B18" s="53">
        <v>156.25</v>
      </c>
      <c r="C18" s="57">
        <v>5563.443087</v>
      </c>
      <c r="D18" s="57">
        <v>6317</v>
      </c>
      <c r="E18" s="58">
        <v>-12.5233142293211</v>
      </c>
      <c r="F18" s="33"/>
      <c r="G18" s="54"/>
      <c r="H18" s="54"/>
      <c r="I18" s="54"/>
      <c r="J18" s="54"/>
      <c r="K18" s="54"/>
      <c r="L18" s="54"/>
      <c r="M18" s="54"/>
      <c r="N18" s="54"/>
      <c r="O18" s="54"/>
      <c r="P18" s="54"/>
      <c r="Q18" s="54"/>
    </row>
    <row r="19" spans="2:17" ht="15" customHeight="1">
      <c r="B19" s="53">
        <v>168.25</v>
      </c>
      <c r="C19" s="57">
        <v>5912.664639</v>
      </c>
      <c r="D19" s="57">
        <v>6748</v>
      </c>
      <c r="E19" s="58">
        <v>-15.9003655015444</v>
      </c>
      <c r="F19" s="57"/>
      <c r="G19" s="54"/>
      <c r="H19" s="54"/>
      <c r="I19" s="54"/>
      <c r="J19" s="54"/>
      <c r="K19" s="54"/>
      <c r="L19" s="54"/>
      <c r="M19" s="54"/>
      <c r="N19" s="54"/>
      <c r="O19" s="54"/>
      <c r="P19" s="54"/>
      <c r="Q19" s="54"/>
    </row>
    <row r="20" spans="2:17" ht="15" customHeight="1">
      <c r="B20" s="53">
        <v>178.25</v>
      </c>
      <c r="C20" s="57">
        <v>6203.682599</v>
      </c>
      <c r="D20" s="57">
        <v>7108</v>
      </c>
      <c r="E20" s="58">
        <v>-12.6867491273099</v>
      </c>
      <c r="F20" s="57"/>
      <c r="G20" s="54"/>
      <c r="H20" s="54"/>
      <c r="I20" s="54"/>
      <c r="J20" s="54"/>
      <c r="K20" s="54"/>
      <c r="L20" s="54"/>
      <c r="M20" s="54"/>
      <c r="N20" s="54"/>
      <c r="O20" s="54"/>
      <c r="P20" s="54"/>
      <c r="Q20" s="54"/>
    </row>
    <row r="21" spans="2:17" ht="15" customHeight="1">
      <c r="B21" s="53">
        <v>187.75</v>
      </c>
      <c r="C21" s="57">
        <v>6494.700559</v>
      </c>
      <c r="D21" s="57">
        <v>7431</v>
      </c>
      <c r="E21" s="58">
        <v>-13.5315238160202</v>
      </c>
      <c r="F21" s="54"/>
      <c r="G21" s="54"/>
      <c r="H21" s="54"/>
      <c r="I21" s="54"/>
      <c r="J21" s="54"/>
      <c r="K21" s="54"/>
      <c r="L21" s="54"/>
      <c r="M21" s="54"/>
      <c r="N21" s="54"/>
      <c r="O21" s="54"/>
      <c r="P21" s="54"/>
      <c r="Q21" s="54"/>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42"/>
  <sheetViews>
    <sheetView zoomScalePageLayoutView="0" workbookViewId="0" topLeftCell="A1">
      <selection activeCell="A2" sqref="A2"/>
    </sheetView>
  </sheetViews>
  <sheetFormatPr defaultColWidth="11.421875" defaultRowHeight="12.75"/>
  <sheetData>
    <row r="1" spans="1:12" ht="15.75">
      <c r="A1" t="s">
        <v>0</v>
      </c>
      <c r="B1" s="1" t="s">
        <v>1</v>
      </c>
      <c r="C1" s="1" t="s">
        <v>2</v>
      </c>
      <c r="D1" s="1" t="s">
        <v>3</v>
      </c>
      <c r="E1" s="1" t="s">
        <v>4</v>
      </c>
      <c r="F1" s="1" t="s">
        <v>5</v>
      </c>
      <c r="G1" s="1" t="s">
        <v>6</v>
      </c>
      <c r="H1" s="1" t="s">
        <v>7</v>
      </c>
      <c r="I1" s="1" t="s">
        <v>8</v>
      </c>
      <c r="J1" s="1" t="s">
        <v>9</v>
      </c>
      <c r="K1" s="2" t="s">
        <v>10</v>
      </c>
      <c r="L1" t="s">
        <v>11</v>
      </c>
    </row>
    <row r="2" spans="1:12" ht="12.75">
      <c r="A2" t="s">
        <v>12</v>
      </c>
      <c r="B2" s="3">
        <v>1023.6</v>
      </c>
      <c r="C2" s="1">
        <v>0.5</v>
      </c>
      <c r="D2" s="4">
        <v>-1.69057554793818</v>
      </c>
      <c r="E2" s="4">
        <v>32.7763796029177</v>
      </c>
      <c r="F2" s="4">
        <v>1.02771226682766</v>
      </c>
      <c r="G2" s="4">
        <v>32.3282506627369</v>
      </c>
      <c r="H2" s="4">
        <v>9.05152287599435</v>
      </c>
      <c r="I2" s="4">
        <v>7.1513894477555</v>
      </c>
      <c r="J2" s="4">
        <v>97.4029273200462</v>
      </c>
      <c r="K2" s="2" t="s">
        <v>13</v>
      </c>
      <c r="L2" s="1" t="s">
        <v>14</v>
      </c>
    </row>
    <row r="3" spans="2:12" ht="12.75">
      <c r="B3" s="3">
        <v>1174.9</v>
      </c>
      <c r="C3" s="1">
        <v>10.5</v>
      </c>
      <c r="D3" s="4">
        <v>-1.59824212349331</v>
      </c>
      <c r="E3" s="4">
        <v>32.481137664998</v>
      </c>
      <c r="F3" s="4">
        <v>1.29096867937463</v>
      </c>
      <c r="G3" s="4">
        <v>31.5536057096527</v>
      </c>
      <c r="H3" s="4">
        <v>8.47086617955218</v>
      </c>
      <c r="I3" s="4">
        <v>6.76943652222552</v>
      </c>
      <c r="J3" s="4">
        <v>107.158710661818</v>
      </c>
      <c r="K3" s="2" t="s">
        <v>13</v>
      </c>
      <c r="L3" s="1"/>
    </row>
    <row r="4" spans="2:12" ht="12.75">
      <c r="B4" s="3">
        <v>1343</v>
      </c>
      <c r="C4" s="1">
        <v>20.5</v>
      </c>
      <c r="D4" s="4">
        <v>-1.65117072928377</v>
      </c>
      <c r="E4" s="4">
        <v>33.1568721586191</v>
      </c>
      <c r="F4" s="4">
        <v>1.5737130352861</v>
      </c>
      <c r="G4" s="4">
        <v>31.4617951332003</v>
      </c>
      <c r="H4" s="4">
        <v>8.31288847884763</v>
      </c>
      <c r="I4" s="4">
        <v>6.54876996382058</v>
      </c>
      <c r="J4" s="4">
        <v>103.045367077043</v>
      </c>
      <c r="K4" s="2" t="s">
        <v>13</v>
      </c>
      <c r="L4" s="1"/>
    </row>
    <row r="5" spans="2:12" ht="12.75">
      <c r="B5" s="3">
        <v>1511.1</v>
      </c>
      <c r="C5" s="1">
        <v>30.5</v>
      </c>
      <c r="D5" s="4">
        <v>-1.74758945088302</v>
      </c>
      <c r="E5" s="4">
        <v>31.7156784959824</v>
      </c>
      <c r="F5" s="4">
        <v>0.30402474036229404</v>
      </c>
      <c r="G5" s="4">
        <v>30.7477266111929</v>
      </c>
      <c r="H5" s="4">
        <v>9.7600198482023</v>
      </c>
      <c r="I5" s="4">
        <v>7.69860876687802</v>
      </c>
      <c r="J5" s="4">
        <v>91.5840540380459</v>
      </c>
      <c r="K5" s="2" t="s">
        <v>13</v>
      </c>
      <c r="L5" s="1"/>
    </row>
    <row r="6" spans="2:12" ht="12.75">
      <c r="B6" s="3">
        <v>1679.2</v>
      </c>
      <c r="C6" s="1">
        <v>40.5</v>
      </c>
      <c r="D6" s="4">
        <v>-1.7698234256583</v>
      </c>
      <c r="E6" s="4">
        <v>32.8902498941206</v>
      </c>
      <c r="F6" s="4">
        <v>0.28481406022807704</v>
      </c>
      <c r="G6" s="4">
        <v>31.7266882987593</v>
      </c>
      <c r="H6" s="4">
        <v>9.96030456784213</v>
      </c>
      <c r="I6" s="4">
        <v>7.78465000550895</v>
      </c>
      <c r="J6" s="4">
        <v>84.0155359643397</v>
      </c>
      <c r="K6" s="2" t="s">
        <v>13</v>
      </c>
      <c r="L6" s="1"/>
    </row>
    <row r="7" spans="2:12" ht="12.75">
      <c r="B7" s="3">
        <v>1847.3</v>
      </c>
      <c r="C7" s="1">
        <v>50.5</v>
      </c>
      <c r="D7" s="4">
        <v>-1.52046275225609</v>
      </c>
      <c r="E7" s="4">
        <v>29.5207978151869</v>
      </c>
      <c r="F7" s="4">
        <v>1.04791619234861</v>
      </c>
      <c r="G7" s="4">
        <v>30.0242844491343</v>
      </c>
      <c r="H7" s="4">
        <v>9.50739616588871</v>
      </c>
      <c r="I7" s="4">
        <v>7.63583434712153</v>
      </c>
      <c r="J7" s="4">
        <v>94.5516392044876</v>
      </c>
      <c r="K7" s="2" t="s">
        <v>13</v>
      </c>
      <c r="L7" s="1"/>
    </row>
    <row r="8" spans="2:12" ht="12.75">
      <c r="B8" s="3">
        <v>2015.4</v>
      </c>
      <c r="C8" s="1">
        <v>60.5</v>
      </c>
      <c r="D8" s="4">
        <v>-1.48926928835296</v>
      </c>
      <c r="E8" s="4">
        <v>27.571934693808</v>
      </c>
      <c r="F8" s="4">
        <v>1.42583744441107</v>
      </c>
      <c r="G8" s="4">
        <v>25.1438813203267</v>
      </c>
      <c r="H8" s="4">
        <v>9.42424220576328</v>
      </c>
      <c r="I8" s="4">
        <v>7.54599551745545</v>
      </c>
      <c r="J8" s="4">
        <v>99.0267577625244</v>
      </c>
      <c r="K8" s="2" t="s">
        <v>13</v>
      </c>
      <c r="L8" s="1"/>
    </row>
    <row r="9" spans="2:12" ht="12.75">
      <c r="B9" s="3">
        <v>2183.5</v>
      </c>
      <c r="C9" s="1">
        <v>70.5</v>
      </c>
      <c r="D9" s="4">
        <v>-1.51121235108417</v>
      </c>
      <c r="E9" s="4">
        <v>33.3821927686919</v>
      </c>
      <c r="F9" s="4">
        <v>2.21060180694861</v>
      </c>
      <c r="G9" s="4">
        <v>32.2832383294918</v>
      </c>
      <c r="H9" s="4">
        <v>8.30503216494691</v>
      </c>
      <c r="I9" s="4">
        <v>6.60888403913559</v>
      </c>
      <c r="J9" s="4">
        <v>83.3705988656438</v>
      </c>
      <c r="K9" s="2" t="s">
        <v>13</v>
      </c>
      <c r="L9" s="1"/>
    </row>
    <row r="10" spans="2:12" ht="12.75">
      <c r="B10" s="3">
        <v>2351.6</v>
      </c>
      <c r="C10" s="1">
        <v>80.5</v>
      </c>
      <c r="D10" s="4">
        <v>-1.78396545374105</v>
      </c>
      <c r="E10" s="4">
        <v>30.9001624117019</v>
      </c>
      <c r="F10" s="4">
        <v>2.63834009005142</v>
      </c>
      <c r="G10" s="4">
        <v>25.7474386003125</v>
      </c>
      <c r="H10" s="4">
        <v>9.09237200953343</v>
      </c>
      <c r="I10" s="4">
        <v>7.3227367535923</v>
      </c>
      <c r="J10" s="4">
        <v>168.193717019995</v>
      </c>
      <c r="K10" s="2" t="s">
        <v>13</v>
      </c>
      <c r="L10" s="1"/>
    </row>
    <row r="11" spans="2:12" ht="12.75">
      <c r="B11" s="3">
        <v>2519.7</v>
      </c>
      <c r="C11" s="1">
        <v>90.5</v>
      </c>
      <c r="D11" s="4">
        <v>-1.76055788483823</v>
      </c>
      <c r="E11" s="4">
        <v>30.7566672672285</v>
      </c>
      <c r="F11" s="4">
        <v>3.48162643804003</v>
      </c>
      <c r="G11" s="4">
        <v>24.0156705365045</v>
      </c>
      <c r="H11" s="4">
        <v>9.17558209560691</v>
      </c>
      <c r="I11" s="4">
        <v>7.3696186095533</v>
      </c>
      <c r="J11" s="4">
        <v>175.830547566126</v>
      </c>
      <c r="K11" s="2" t="s">
        <v>13</v>
      </c>
      <c r="L11" s="1"/>
    </row>
    <row r="12" spans="2:12" ht="12.75">
      <c r="B12" s="3">
        <v>2687.8</v>
      </c>
      <c r="C12" s="1">
        <v>100.5</v>
      </c>
      <c r="D12" s="4">
        <v>-1.65433461762743</v>
      </c>
      <c r="E12" s="4">
        <v>33.4108322093938</v>
      </c>
      <c r="F12" s="4">
        <v>0.941923433147087</v>
      </c>
      <c r="G12" s="4">
        <v>32.2162367641685</v>
      </c>
      <c r="H12" s="4">
        <v>9.35904959245677</v>
      </c>
      <c r="I12" s="4">
        <v>7.48423106314729</v>
      </c>
      <c r="J12" s="4">
        <v>86.7832869802054</v>
      </c>
      <c r="K12" s="2" t="s">
        <v>13</v>
      </c>
      <c r="L12" s="1"/>
    </row>
    <row r="13" spans="2:12" ht="12.75">
      <c r="B13" s="3">
        <v>2855.9</v>
      </c>
      <c r="C13" s="1">
        <v>110.5</v>
      </c>
      <c r="D13" s="4">
        <v>-1.52500799764684</v>
      </c>
      <c r="E13" s="4">
        <v>31.9584740847105</v>
      </c>
      <c r="F13" s="4">
        <v>1.60831061846565</v>
      </c>
      <c r="G13" s="4">
        <v>29.7469125191486</v>
      </c>
      <c r="H13" s="4">
        <v>9.02894674276812</v>
      </c>
      <c r="I13" s="4">
        <v>7.20551891851523</v>
      </c>
      <c r="J13" s="4">
        <v>96.1578507983871</v>
      </c>
      <c r="K13" s="2" t="s">
        <v>13</v>
      </c>
      <c r="L13" s="1"/>
    </row>
    <row r="14" spans="2:12" ht="12.75">
      <c r="B14" s="3">
        <v>3024</v>
      </c>
      <c r="C14" s="1">
        <v>120.5</v>
      </c>
      <c r="D14" s="4">
        <v>-1.55161055513896</v>
      </c>
      <c r="E14" s="4">
        <v>32.3882578981589</v>
      </c>
      <c r="F14" s="4">
        <v>3.83148558617239</v>
      </c>
      <c r="G14" s="4">
        <v>28.878477214959</v>
      </c>
      <c r="H14" s="4">
        <v>7.71531774813059</v>
      </c>
      <c r="I14" s="4">
        <v>6.13925551657543</v>
      </c>
      <c r="J14" s="4">
        <v>122.791748945902</v>
      </c>
      <c r="K14" s="2" t="s">
        <v>13</v>
      </c>
      <c r="L14" s="1"/>
    </row>
    <row r="15" spans="2:12" ht="12.75">
      <c r="B15" s="3">
        <v>3192.1</v>
      </c>
      <c r="C15" s="1">
        <v>130.5</v>
      </c>
      <c r="D15" s="4">
        <v>-1.69246071906731</v>
      </c>
      <c r="E15" s="4">
        <v>31.5804726640021</v>
      </c>
      <c r="F15" s="4">
        <v>3.10163526586535</v>
      </c>
      <c r="G15" s="4">
        <v>25.7870630415612</v>
      </c>
      <c r="H15" s="4">
        <v>8.70285053865257</v>
      </c>
      <c r="I15" s="4">
        <v>6.97992253378888</v>
      </c>
      <c r="J15" s="4">
        <v>168.458770336885</v>
      </c>
      <c r="K15" s="2" t="s">
        <v>13</v>
      </c>
      <c r="L15" s="1"/>
    </row>
    <row r="16" spans="2:12" ht="12.75">
      <c r="B16" s="3">
        <v>3360.2</v>
      </c>
      <c r="C16" s="1">
        <v>140.5</v>
      </c>
      <c r="D16" s="4">
        <v>-1.75031404351057</v>
      </c>
      <c r="E16" s="4">
        <v>30.5537079647877</v>
      </c>
      <c r="F16" s="4">
        <v>3.68543844434357</v>
      </c>
      <c r="G16" s="4">
        <v>24.656194583176</v>
      </c>
      <c r="H16" s="4">
        <v>9.22825885262247</v>
      </c>
      <c r="I16" s="4">
        <v>7.44713952595053</v>
      </c>
      <c r="J16" s="4">
        <v>144.735448911457</v>
      </c>
      <c r="K16" s="2" t="s">
        <v>13</v>
      </c>
      <c r="L16" s="1"/>
    </row>
    <row r="17" spans="2:12" ht="12.75">
      <c r="B17" s="3">
        <v>3528.3</v>
      </c>
      <c r="C17" s="1">
        <v>150.5</v>
      </c>
      <c r="D17" s="4">
        <v>-1.5812274396995</v>
      </c>
      <c r="E17" s="4">
        <v>30.1843529796247</v>
      </c>
      <c r="F17" s="4">
        <v>3.40296945981986</v>
      </c>
      <c r="G17" s="4">
        <v>22.967400739707</v>
      </c>
      <c r="H17" s="4">
        <v>8.57417031885434</v>
      </c>
      <c r="I17" s="4">
        <v>6.88043225284041</v>
      </c>
      <c r="J17" s="4">
        <v>132.702812463692</v>
      </c>
      <c r="K17" s="2" t="s">
        <v>13</v>
      </c>
      <c r="L17" s="1"/>
    </row>
    <row r="18" spans="2:12" ht="12.75">
      <c r="B18" s="3">
        <v>3696.4</v>
      </c>
      <c r="C18" s="1">
        <v>160.5</v>
      </c>
      <c r="D18" s="4">
        <v>-1.77011690913905</v>
      </c>
      <c r="E18" s="4">
        <v>30.7235784529488</v>
      </c>
      <c r="F18" s="4">
        <v>3.41964100853808</v>
      </c>
      <c r="G18" s="4">
        <v>24.1819089684252</v>
      </c>
      <c r="H18" s="4">
        <v>9.21390378082342</v>
      </c>
      <c r="I18" s="4">
        <v>7.40280883629814</v>
      </c>
      <c r="J18" s="4">
        <v>172.480869060669</v>
      </c>
      <c r="K18" s="2" t="s">
        <v>13</v>
      </c>
      <c r="L18" s="1"/>
    </row>
    <row r="19" spans="2:12" ht="12.75">
      <c r="B19" s="3">
        <v>3864.5</v>
      </c>
      <c r="C19" s="1">
        <v>170.5</v>
      </c>
      <c r="D19" s="4">
        <v>-1.48748014117668</v>
      </c>
      <c r="E19" s="4">
        <v>30.664846611496</v>
      </c>
      <c r="F19" s="4">
        <v>4.44214208183908</v>
      </c>
      <c r="G19" s="4">
        <v>24.4925119896203</v>
      </c>
      <c r="H19" s="4">
        <v>8.24181384042196</v>
      </c>
      <c r="I19" s="4">
        <v>6.63567152086123</v>
      </c>
      <c r="J19" s="4">
        <v>223.722100828186</v>
      </c>
      <c r="K19" s="2" t="s">
        <v>13</v>
      </c>
      <c r="L19" s="1"/>
    </row>
    <row r="20" spans="2:12" ht="12.75">
      <c r="B20" s="3">
        <v>4032.6</v>
      </c>
      <c r="C20" s="1">
        <v>180.5</v>
      </c>
      <c r="D20" s="4">
        <v>-1.64907759200544</v>
      </c>
      <c r="E20" s="4">
        <v>29.9870541031724</v>
      </c>
      <c r="F20" s="4">
        <v>1.87648109165478</v>
      </c>
      <c r="G20" s="4">
        <v>25.0412492025405</v>
      </c>
      <c r="H20" s="4">
        <v>9.07838373984815</v>
      </c>
      <c r="I20" s="4">
        <v>7.34194983687987</v>
      </c>
      <c r="J20" s="4">
        <v>121.698596551097</v>
      </c>
      <c r="K20" s="2" t="s">
        <v>13</v>
      </c>
      <c r="L20" s="1"/>
    </row>
    <row r="21" spans="2:12" ht="12.75">
      <c r="B21" s="3">
        <v>4200.7</v>
      </c>
      <c r="C21" s="1">
        <v>190.5</v>
      </c>
      <c r="D21" s="4">
        <v>-1.63950260782782</v>
      </c>
      <c r="E21" s="4">
        <v>32.3995113224483</v>
      </c>
      <c r="F21" s="4">
        <v>1.0807479145857</v>
      </c>
      <c r="G21" s="4">
        <v>32.0557951314237</v>
      </c>
      <c r="H21" s="4">
        <v>8.89729614075074</v>
      </c>
      <c r="I21" s="4">
        <v>7.15579808832452</v>
      </c>
      <c r="J21" s="4">
        <v>91.633685745219</v>
      </c>
      <c r="K21" s="2" t="s">
        <v>13</v>
      </c>
      <c r="L21" s="1"/>
    </row>
    <row r="22" spans="2:12" ht="12.75">
      <c r="B22" s="3">
        <v>4368.8</v>
      </c>
      <c r="C22" s="1">
        <v>200.5</v>
      </c>
      <c r="D22" s="4">
        <v>-1.75872867043102</v>
      </c>
      <c r="E22" s="4">
        <v>30.5711863530329</v>
      </c>
      <c r="F22" s="4">
        <v>1.42418728999738</v>
      </c>
      <c r="G22" s="4">
        <v>27.1062141868498</v>
      </c>
      <c r="H22" s="4">
        <v>9.97747877015767</v>
      </c>
      <c r="I22" s="4">
        <v>8.0095418475997</v>
      </c>
      <c r="J22" s="4">
        <v>104.659754561074</v>
      </c>
      <c r="K22" s="2" t="s">
        <v>13</v>
      </c>
      <c r="L22" s="1"/>
    </row>
    <row r="23" spans="2:12" ht="12.75">
      <c r="B23" s="3">
        <v>4536.9</v>
      </c>
      <c r="C23" s="1">
        <v>210.5</v>
      </c>
      <c r="D23" s="4">
        <v>-1.62346229749093</v>
      </c>
      <c r="E23" s="4">
        <v>29.3753235207339</v>
      </c>
      <c r="F23" s="4">
        <v>1.48528067966988</v>
      </c>
      <c r="G23" s="4">
        <v>24.7500554655557</v>
      </c>
      <c r="H23" s="4">
        <v>9.37608022196184</v>
      </c>
      <c r="I23" s="4">
        <v>7.53294578757903</v>
      </c>
      <c r="J23" s="4">
        <v>97.655009403175</v>
      </c>
      <c r="K23" s="2" t="s">
        <v>13</v>
      </c>
      <c r="L23" s="1"/>
    </row>
    <row r="24" spans="2:12" ht="12.75">
      <c r="B24" s="3">
        <v>4705</v>
      </c>
      <c r="C24" s="1">
        <v>220.5</v>
      </c>
      <c r="D24" s="4">
        <v>-1.49948984594356</v>
      </c>
      <c r="E24" s="4">
        <v>27.6385929624645</v>
      </c>
      <c r="F24" s="4">
        <v>2.13435274457002</v>
      </c>
      <c r="G24" s="4">
        <v>25.513494044617</v>
      </c>
      <c r="H24" s="4">
        <v>9.08585868993321</v>
      </c>
      <c r="I24" s="4">
        <v>7.31764793730816</v>
      </c>
      <c r="J24" s="4">
        <v>102.488562925723</v>
      </c>
      <c r="K24" s="2" t="s">
        <v>13</v>
      </c>
      <c r="L24" s="1"/>
    </row>
    <row r="25" spans="2:12" ht="12.75">
      <c r="B25" s="3">
        <v>4856.3</v>
      </c>
      <c r="C25" s="1">
        <v>230.5</v>
      </c>
      <c r="D25" s="4">
        <v>-1.83182107421338</v>
      </c>
      <c r="E25" s="4">
        <v>31.6857781689825</v>
      </c>
      <c r="F25" s="4">
        <v>1.94582168732381</v>
      </c>
      <c r="G25" s="4">
        <v>28.9152981647995</v>
      </c>
      <c r="H25" s="4">
        <v>9.39028206455191</v>
      </c>
      <c r="I25" s="4">
        <v>7.49820185725019</v>
      </c>
      <c r="J25" s="4">
        <v>98.6124953136561</v>
      </c>
      <c r="K25" s="2" t="s">
        <v>13</v>
      </c>
      <c r="L25" s="1"/>
    </row>
    <row r="26" spans="2:12" ht="12.75">
      <c r="B26" s="3">
        <v>5041.2</v>
      </c>
      <c r="C26" s="1">
        <v>240.5</v>
      </c>
      <c r="D26" s="4">
        <v>-1.77069398477062</v>
      </c>
      <c r="E26" s="4">
        <v>30.7634940378803</v>
      </c>
      <c r="F26" s="4">
        <v>3.44432450389406</v>
      </c>
      <c r="G26" s="4">
        <v>24.2595440093846</v>
      </c>
      <c r="H26" s="4">
        <v>9.21404391607193</v>
      </c>
      <c r="I26" s="4">
        <v>7.40287516711798</v>
      </c>
      <c r="J26" s="4">
        <v>168.042696934308</v>
      </c>
      <c r="K26" s="2" t="s">
        <v>13</v>
      </c>
      <c r="L26" s="1"/>
    </row>
    <row r="27" spans="2:12" ht="12.75">
      <c r="B27" s="3">
        <v>5209.3</v>
      </c>
      <c r="C27" s="1">
        <v>250.5</v>
      </c>
      <c r="D27" s="4">
        <v>-1.65893066796696</v>
      </c>
      <c r="E27" s="4">
        <v>30.1122431936773</v>
      </c>
      <c r="F27" s="4">
        <v>4.10657651777714</v>
      </c>
      <c r="G27" s="4">
        <v>24.1655809840335</v>
      </c>
      <c r="H27" s="4">
        <v>9.18835423592213</v>
      </c>
      <c r="I27" s="4">
        <v>7.41273644635775</v>
      </c>
      <c r="J27" s="4">
        <v>156.468022705555</v>
      </c>
      <c r="K27" s="2" t="s">
        <v>13</v>
      </c>
      <c r="L27" s="1"/>
    </row>
    <row r="28" spans="2:12" ht="12.75">
      <c r="B28" s="3">
        <v>5377.4</v>
      </c>
      <c r="C28" s="1">
        <v>260.5</v>
      </c>
      <c r="D28" s="4">
        <v>-1.50188239960079</v>
      </c>
      <c r="E28" s="4">
        <v>27.4889529180667</v>
      </c>
      <c r="F28" s="4">
        <v>1.62528132879192</v>
      </c>
      <c r="G28" s="4">
        <v>25.5396697229614</v>
      </c>
      <c r="H28" s="4">
        <v>9.33258901059942</v>
      </c>
      <c r="I28" s="4">
        <v>7.52815872542162</v>
      </c>
      <c r="J28" s="4">
        <v>103.252381448289</v>
      </c>
      <c r="K28" s="2" t="s">
        <v>13</v>
      </c>
      <c r="L28" s="1"/>
    </row>
    <row r="29" spans="2:12" ht="12.75">
      <c r="B29" s="3">
        <v>5545.5</v>
      </c>
      <c r="C29" s="1">
        <v>270.5</v>
      </c>
      <c r="D29" s="4">
        <v>-1.51994456977863</v>
      </c>
      <c r="E29" s="4">
        <v>30.7796595361691</v>
      </c>
      <c r="F29" s="4">
        <v>3.83064694448565</v>
      </c>
      <c r="G29" s="4">
        <v>25.536881588796</v>
      </c>
      <c r="H29" s="4">
        <v>9.21738613537123</v>
      </c>
      <c r="I29" s="4">
        <v>7.4321572537801</v>
      </c>
      <c r="J29" s="4">
        <v>129.789205631122</v>
      </c>
      <c r="K29" s="2" t="s">
        <v>13</v>
      </c>
      <c r="L29" s="1"/>
    </row>
    <row r="30" spans="2:12" ht="12.75">
      <c r="B30" s="3">
        <v>5713.6</v>
      </c>
      <c r="C30" s="1">
        <v>280.5</v>
      </c>
      <c r="D30" s="4">
        <v>-1.76092312767512</v>
      </c>
      <c r="E30" s="4">
        <v>30.7182945549645</v>
      </c>
      <c r="F30" s="4">
        <v>3.45656553041164</v>
      </c>
      <c r="G30" s="4">
        <v>24.0112908836621</v>
      </c>
      <c r="H30" s="4">
        <v>9.17644164515423</v>
      </c>
      <c r="I30" s="4">
        <v>7.37333534827996</v>
      </c>
      <c r="J30" s="4">
        <v>176.743685410071</v>
      </c>
      <c r="K30" s="2" t="s">
        <v>13</v>
      </c>
      <c r="L30" s="1"/>
    </row>
    <row r="31" spans="2:12" ht="12.75">
      <c r="B31" s="3">
        <v>5881.7</v>
      </c>
      <c r="C31" s="1">
        <v>290.5</v>
      </c>
      <c r="D31" s="4">
        <v>-1.78413631636647</v>
      </c>
      <c r="E31" s="4">
        <v>30.0391007590584</v>
      </c>
      <c r="F31" s="4">
        <v>1.58105725721037</v>
      </c>
      <c r="G31" s="4">
        <v>27.3889818204808</v>
      </c>
      <c r="H31" s="4">
        <v>9.83136942444982</v>
      </c>
      <c r="I31" s="4">
        <v>7.93967602509308</v>
      </c>
      <c r="J31" s="4">
        <v>106.357512428924</v>
      </c>
      <c r="K31" s="2" t="s">
        <v>13</v>
      </c>
      <c r="L31" s="1"/>
    </row>
    <row r="32" spans="2:12" ht="12.75">
      <c r="B32" s="3">
        <v>6049.8</v>
      </c>
      <c r="C32" s="1">
        <v>300.5</v>
      </c>
      <c r="D32" s="4">
        <v>-1.59439832201411</v>
      </c>
      <c r="E32" s="4">
        <v>32.1286424186515</v>
      </c>
      <c r="F32" s="4">
        <v>2.14768428547661</v>
      </c>
      <c r="G32" s="4">
        <v>28.6165756136235</v>
      </c>
      <c r="H32" s="4">
        <v>8.56773122859473</v>
      </c>
      <c r="I32" s="4">
        <v>6.85131595451526</v>
      </c>
      <c r="J32" s="4">
        <v>150.658411619763</v>
      </c>
      <c r="K32" s="2" t="s">
        <v>13</v>
      </c>
      <c r="L32" s="1"/>
    </row>
    <row r="33" spans="2:12" ht="12.75">
      <c r="B33" s="3">
        <v>6217.9</v>
      </c>
      <c r="C33" s="1">
        <v>310.5</v>
      </c>
      <c r="D33" s="4">
        <v>-1.5053307921634</v>
      </c>
      <c r="E33" s="4">
        <v>27.5558756900257</v>
      </c>
      <c r="F33" s="4">
        <v>1.56368058770643</v>
      </c>
      <c r="G33" s="4">
        <v>25.9899410141986</v>
      </c>
      <c r="H33" s="4">
        <v>9.36457113654519</v>
      </c>
      <c r="I33" s="4">
        <v>7.55476546821413</v>
      </c>
      <c r="J33" s="4">
        <v>101.751455539069</v>
      </c>
      <c r="K33" s="2" t="s">
        <v>13</v>
      </c>
      <c r="L33" s="1"/>
    </row>
    <row r="34" spans="2:12" ht="12.75">
      <c r="B34" s="3">
        <v>6386</v>
      </c>
      <c r="C34" s="1">
        <v>320.5</v>
      </c>
      <c r="D34" s="4">
        <v>-1.42227808937299</v>
      </c>
      <c r="E34" s="4">
        <v>33.4905923303352</v>
      </c>
      <c r="F34" s="4">
        <v>2.26980941302783</v>
      </c>
      <c r="G34" s="4">
        <v>32.5015140008869</v>
      </c>
      <c r="H34" s="4">
        <v>8.12819601789065</v>
      </c>
      <c r="I34" s="4">
        <v>6.45971379203781</v>
      </c>
      <c r="J34" s="4">
        <v>90.691638534819</v>
      </c>
      <c r="K34" s="2" t="s">
        <v>13</v>
      </c>
      <c r="L34" s="1"/>
    </row>
    <row r="35" spans="2:12" ht="12.75">
      <c r="B35" s="3">
        <v>6554.1</v>
      </c>
      <c r="C35" s="1">
        <v>330.5</v>
      </c>
      <c r="D35" s="4">
        <v>-1.72576841049248</v>
      </c>
      <c r="E35" s="4">
        <v>31.3343873374854</v>
      </c>
      <c r="F35" s="4">
        <v>2.81570949785329</v>
      </c>
      <c r="G35" s="4">
        <v>24.1492547803866</v>
      </c>
      <c r="H35" s="4">
        <v>8.99247699108535</v>
      </c>
      <c r="I35" s="4">
        <v>7.21832894452025</v>
      </c>
      <c r="J35" s="4">
        <v>198.420857188467</v>
      </c>
      <c r="K35" s="2" t="s">
        <v>13</v>
      </c>
      <c r="L35" s="1"/>
    </row>
    <row r="36" spans="2:12" ht="12.75">
      <c r="B36" s="3">
        <v>6722.2</v>
      </c>
      <c r="C36" s="1">
        <v>340.5</v>
      </c>
      <c r="D36" s="4">
        <v>-1.62309978876517</v>
      </c>
      <c r="E36" s="4">
        <v>33.1218139673742</v>
      </c>
      <c r="F36" s="4">
        <v>1.30074341919242</v>
      </c>
      <c r="G36" s="4">
        <v>32.0920343980894</v>
      </c>
      <c r="H36" s="4">
        <v>8.66717974115579</v>
      </c>
      <c r="I36" s="4">
        <v>6.93541329829271</v>
      </c>
      <c r="J36" s="4">
        <v>95.5750493436619</v>
      </c>
      <c r="K36" s="2" t="s">
        <v>13</v>
      </c>
      <c r="L36" s="1"/>
    </row>
    <row r="37" spans="2:12" ht="12.75">
      <c r="B37" s="3">
        <v>6890.3</v>
      </c>
      <c r="C37" s="1">
        <v>350.5</v>
      </c>
      <c r="D37" s="4">
        <v>-1.77337632050249</v>
      </c>
      <c r="E37" s="4">
        <v>31.3466741086936</v>
      </c>
      <c r="F37" s="4">
        <v>0.99582690322537</v>
      </c>
      <c r="G37" s="4">
        <v>28.2578257927084</v>
      </c>
      <c r="H37" s="4">
        <v>10.0063307475525</v>
      </c>
      <c r="I37" s="4">
        <v>7.96007341132665</v>
      </c>
      <c r="J37" s="4">
        <v>98.6678331564339</v>
      </c>
      <c r="K37" s="2" t="s">
        <v>13</v>
      </c>
      <c r="L37" s="1"/>
    </row>
    <row r="38" spans="2:12" ht="12.75">
      <c r="B38" s="3">
        <v>7058.4</v>
      </c>
      <c r="C38" s="1">
        <v>360.5</v>
      </c>
      <c r="D38" s="4">
        <v>-1.73085592220779</v>
      </c>
      <c r="E38" s="4">
        <v>32.9271067640462</v>
      </c>
      <c r="F38" s="4">
        <v>0.7411172811109671</v>
      </c>
      <c r="G38" s="4">
        <v>30.2826953203495</v>
      </c>
      <c r="H38" s="4">
        <v>9.43544882858727</v>
      </c>
      <c r="I38" s="4">
        <v>7.57737021098008</v>
      </c>
      <c r="J38" s="4">
        <v>93.2772233040428</v>
      </c>
      <c r="K38" s="2" t="s">
        <v>13</v>
      </c>
      <c r="L38" s="1"/>
    </row>
    <row r="39" spans="2:12" ht="12.75">
      <c r="B39" s="3">
        <v>7226.5</v>
      </c>
      <c r="C39" s="1">
        <v>370.5</v>
      </c>
      <c r="D39" s="4">
        <v>-1.76079463974618</v>
      </c>
      <c r="E39" s="4">
        <v>30.6948183778692</v>
      </c>
      <c r="F39" s="4">
        <v>3.3678583645802598</v>
      </c>
      <c r="G39" s="4">
        <v>23.9352870699896</v>
      </c>
      <c r="H39" s="4">
        <v>9.18424335648544</v>
      </c>
      <c r="I39" s="4">
        <v>7.37410132026907</v>
      </c>
      <c r="J39" s="4">
        <v>182.713259701804</v>
      </c>
      <c r="K39" s="2" t="s">
        <v>13</v>
      </c>
      <c r="L39" s="1"/>
    </row>
    <row r="40" spans="2:12" ht="12.75">
      <c r="B40" s="3">
        <v>7394.6</v>
      </c>
      <c r="C40" s="1">
        <v>380.5</v>
      </c>
      <c r="D40" s="4">
        <v>-1.39202157406775</v>
      </c>
      <c r="E40" s="4">
        <v>28.3721891124227</v>
      </c>
      <c r="F40" s="4">
        <v>2.34134775800383</v>
      </c>
      <c r="G40" s="4">
        <v>26.7273774667966</v>
      </c>
      <c r="H40" s="4">
        <v>8.80380244231097</v>
      </c>
      <c r="I40" s="4">
        <v>7.05988079056546</v>
      </c>
      <c r="J40" s="4">
        <v>108.376564197428</v>
      </c>
      <c r="K40" s="2" t="s">
        <v>13</v>
      </c>
      <c r="L40" s="1"/>
    </row>
    <row r="41" spans="2:12" ht="12.75">
      <c r="B41" s="3">
        <v>7562.7</v>
      </c>
      <c r="C41" s="1">
        <v>390.5</v>
      </c>
      <c r="D41" s="4">
        <v>-1.77311770600688</v>
      </c>
      <c r="E41" s="4">
        <v>30.7030122365509</v>
      </c>
      <c r="F41" s="4">
        <v>3.3508130205829</v>
      </c>
      <c r="G41" s="4">
        <v>24.1902319744354</v>
      </c>
      <c r="H41" s="4">
        <v>9.23089791638602</v>
      </c>
      <c r="I41" s="4">
        <v>7.41365152588649</v>
      </c>
      <c r="J41" s="4">
        <v>174.871202713354</v>
      </c>
      <c r="K41" s="2" t="s">
        <v>13</v>
      </c>
      <c r="L41" s="1"/>
    </row>
    <row r="42" spans="2:12" ht="12.75">
      <c r="B42" s="3">
        <v>7730.8</v>
      </c>
      <c r="C42" s="1">
        <v>400.5</v>
      </c>
      <c r="D42" s="4">
        <v>-1.66293679902422</v>
      </c>
      <c r="E42" s="4">
        <v>32.7195977214173</v>
      </c>
      <c r="F42" s="4">
        <v>1.26305968205283</v>
      </c>
      <c r="G42" s="4">
        <v>32.2917629232515</v>
      </c>
      <c r="H42" s="4">
        <v>8.90981321429143</v>
      </c>
      <c r="I42" s="4">
        <v>7.13167048808956</v>
      </c>
      <c r="J42" s="4">
        <v>84.1705643898781</v>
      </c>
      <c r="K42" s="2" t="s">
        <v>13</v>
      </c>
      <c r="L42" s="1"/>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dimension ref="A1:M462"/>
  <sheetViews>
    <sheetView zoomScalePageLayoutView="0" workbookViewId="0" topLeftCell="A1">
      <selection activeCell="A2" sqref="A2"/>
    </sheetView>
  </sheetViews>
  <sheetFormatPr defaultColWidth="13.7109375" defaultRowHeight="12.75"/>
  <cols>
    <col min="1" max="1" width="13.7109375" style="5" customWidth="1"/>
    <col min="2" max="4" width="13.7109375" style="6" customWidth="1"/>
    <col min="5" max="16384" width="13.7109375" style="5" customWidth="1"/>
  </cols>
  <sheetData>
    <row r="1" spans="1:13" ht="15">
      <c r="A1" s="5" t="s">
        <v>0</v>
      </c>
      <c r="B1" s="7" t="s">
        <v>15</v>
      </c>
      <c r="C1" s="8" t="s">
        <v>16</v>
      </c>
      <c r="D1" s="7" t="s">
        <v>17</v>
      </c>
      <c r="E1" s="5" t="s">
        <v>18</v>
      </c>
      <c r="F1" s="5" t="s">
        <v>19</v>
      </c>
      <c r="G1" s="9" t="s">
        <v>20</v>
      </c>
      <c r="H1" s="10" t="s">
        <v>15</v>
      </c>
      <c r="I1" s="9" t="s">
        <v>21</v>
      </c>
      <c r="J1" s="9" t="s">
        <v>22</v>
      </c>
      <c r="K1" s="9" t="s">
        <v>23</v>
      </c>
      <c r="L1" s="9" t="s">
        <v>24</v>
      </c>
      <c r="M1" s="9" t="s">
        <v>25</v>
      </c>
    </row>
    <row r="2" spans="1:13" ht="15">
      <c r="A2" s="5" t="s">
        <v>26</v>
      </c>
      <c r="B2" s="11">
        <v>0.5</v>
      </c>
      <c r="C2" s="12">
        <v>0.0832462966999125</v>
      </c>
      <c r="D2" s="11"/>
      <c r="F2" s="5" t="s">
        <v>27</v>
      </c>
      <c r="G2" s="5" t="s">
        <v>28</v>
      </c>
      <c r="H2" s="5">
        <v>68.5</v>
      </c>
      <c r="I2" s="5">
        <v>2420</v>
      </c>
      <c r="J2" s="5">
        <v>40</v>
      </c>
      <c r="K2" s="13">
        <v>1860</v>
      </c>
      <c r="L2" s="13">
        <v>1560</v>
      </c>
      <c r="M2" s="5" t="s">
        <v>29</v>
      </c>
    </row>
    <row r="3" spans="2:13" ht="15">
      <c r="B3" s="11">
        <v>1.5</v>
      </c>
      <c r="C3" s="12">
        <v>0.12038438855203801</v>
      </c>
      <c r="D3" s="14">
        <v>0.34707806114559203</v>
      </c>
      <c r="F3" s="5" t="s">
        <v>27</v>
      </c>
      <c r="G3" s="5" t="s">
        <v>30</v>
      </c>
      <c r="H3" s="5">
        <v>90.5</v>
      </c>
      <c r="I3" s="5">
        <v>2670</v>
      </c>
      <c r="J3" s="5">
        <v>40</v>
      </c>
      <c r="K3" s="13">
        <v>2150</v>
      </c>
      <c r="L3" s="13">
        <v>1860</v>
      </c>
      <c r="M3" s="5" t="s">
        <v>29</v>
      </c>
    </row>
    <row r="4" spans="2:13" ht="15">
      <c r="B4" s="11">
        <v>2.5</v>
      </c>
      <c r="C4" s="12">
        <v>0.157032727682063</v>
      </c>
      <c r="D4" s="14"/>
      <c r="F4" s="5" t="s">
        <v>27</v>
      </c>
      <c r="G4" s="5" t="s">
        <v>31</v>
      </c>
      <c r="H4" s="5">
        <v>131.5</v>
      </c>
      <c r="I4" s="5">
        <v>2890</v>
      </c>
      <c r="J4" s="5">
        <v>40</v>
      </c>
      <c r="K4" s="13">
        <v>2430</v>
      </c>
      <c r="L4" s="13">
        <v>2120</v>
      </c>
      <c r="M4" s="5" t="s">
        <v>29</v>
      </c>
    </row>
    <row r="5" spans="2:13" ht="15">
      <c r="B5" s="11">
        <v>3.5</v>
      </c>
      <c r="C5" s="12">
        <v>0.19319605689378802</v>
      </c>
      <c r="D5" s="14">
        <v>0.46272872514474706</v>
      </c>
      <c r="F5" s="5" t="s">
        <v>27</v>
      </c>
      <c r="G5" s="5" t="s">
        <v>32</v>
      </c>
      <c r="H5" s="5">
        <v>160.5</v>
      </c>
      <c r="I5" s="5">
        <v>3010</v>
      </c>
      <c r="J5" s="5">
        <v>40</v>
      </c>
      <c r="K5" s="13">
        <v>2620</v>
      </c>
      <c r="L5" s="13">
        <v>2300</v>
      </c>
      <c r="M5" s="5" t="s">
        <v>29</v>
      </c>
    </row>
    <row r="6" spans="2:13" ht="15">
      <c r="B6" s="11">
        <v>4.5</v>
      </c>
      <c r="C6" s="12">
        <v>0.228879100261412</v>
      </c>
      <c r="D6" s="14">
        <v>0.321490161087562</v>
      </c>
      <c r="F6" s="5" t="s">
        <v>27</v>
      </c>
      <c r="G6" s="5" t="s">
        <v>33</v>
      </c>
      <c r="H6" s="5">
        <v>227.5</v>
      </c>
      <c r="I6" s="5">
        <v>3550</v>
      </c>
      <c r="J6" s="5">
        <v>40</v>
      </c>
      <c r="K6" s="13">
        <v>3260</v>
      </c>
      <c r="L6" s="13">
        <v>2920</v>
      </c>
      <c r="M6" s="5" t="s">
        <v>29</v>
      </c>
    </row>
    <row r="7" spans="2:13" ht="15">
      <c r="B7" s="11">
        <v>5.5</v>
      </c>
      <c r="C7" s="12">
        <v>0.26408656312953804</v>
      </c>
      <c r="D7" s="14"/>
      <c r="F7" s="5" t="s">
        <v>27</v>
      </c>
      <c r="G7" s="5" t="s">
        <v>34</v>
      </c>
      <c r="H7" s="5">
        <v>317.5</v>
      </c>
      <c r="I7" s="5">
        <v>4650</v>
      </c>
      <c r="J7" s="5">
        <v>40</v>
      </c>
      <c r="K7" s="13">
        <v>4700</v>
      </c>
      <c r="L7" s="13">
        <v>4340</v>
      </c>
      <c r="M7" s="5" t="s">
        <v>29</v>
      </c>
    </row>
    <row r="8" spans="2:13" ht="15">
      <c r="B8" s="11">
        <v>6.5</v>
      </c>
      <c r="C8" s="12">
        <v>0.2988231321131631</v>
      </c>
      <c r="D8" s="14">
        <v>0.564468338479536</v>
      </c>
      <c r="F8" s="5" t="s">
        <v>27</v>
      </c>
      <c r="G8" s="5" t="s">
        <v>35</v>
      </c>
      <c r="H8" s="5">
        <v>383.5</v>
      </c>
      <c r="I8" s="5">
        <v>5880</v>
      </c>
      <c r="J8" s="5">
        <v>40</v>
      </c>
      <c r="K8" s="13">
        <v>5880</v>
      </c>
      <c r="L8" s="13">
        <v>6160</v>
      </c>
      <c r="M8" s="5" t="s">
        <v>36</v>
      </c>
    </row>
    <row r="9" spans="2:13" ht="15">
      <c r="B9" s="11">
        <v>7.5</v>
      </c>
      <c r="C9" s="12">
        <v>0.33309347509768805</v>
      </c>
      <c r="D9" s="14"/>
      <c r="H9" s="13"/>
      <c r="I9" s="15"/>
      <c r="J9" s="13"/>
      <c r="K9" s="13"/>
      <c r="L9" s="13"/>
      <c r="M9" s="13"/>
    </row>
    <row r="10" spans="2:13" ht="15">
      <c r="B10" s="11">
        <v>8.5</v>
      </c>
      <c r="C10" s="12">
        <v>0.366902241238912</v>
      </c>
      <c r="D10" s="14">
        <v>0.18617509440006602</v>
      </c>
      <c r="G10" s="13" t="s">
        <v>11</v>
      </c>
      <c r="H10" s="13"/>
      <c r="I10" s="13"/>
      <c r="J10" s="13"/>
      <c r="L10" s="13"/>
      <c r="M10" s="13"/>
    </row>
    <row r="11" spans="2:13" ht="15">
      <c r="B11" s="11">
        <v>9.5</v>
      </c>
      <c r="C11" s="12">
        <v>0.400254060963038</v>
      </c>
      <c r="D11" s="14"/>
      <c r="G11" s="13" t="s">
        <v>37</v>
      </c>
      <c r="H11" s="13"/>
      <c r="I11" s="13"/>
      <c r="J11" s="13"/>
      <c r="L11" s="13"/>
      <c r="M11" s="13"/>
    </row>
    <row r="12" spans="2:10" ht="15">
      <c r="B12" s="11">
        <v>10.5</v>
      </c>
      <c r="C12" s="12">
        <v>0.43315354596666306</v>
      </c>
      <c r="D12" s="14">
        <v>0.25518944112957204</v>
      </c>
      <c r="G12" s="13" t="s">
        <v>38</v>
      </c>
      <c r="H12" s="13"/>
      <c r="I12" s="13"/>
      <c r="J12" s="13"/>
    </row>
    <row r="13" spans="2:10" ht="15">
      <c r="B13" s="11">
        <v>11.5</v>
      </c>
      <c r="C13" s="12">
        <v>0.465605289216788</v>
      </c>
      <c r="D13" s="14"/>
      <c r="G13" s="13" t="s">
        <v>39</v>
      </c>
      <c r="H13" s="13"/>
      <c r="I13" s="13"/>
      <c r="J13" s="13"/>
    </row>
    <row r="14" spans="2:4" ht="15">
      <c r="B14" s="11">
        <v>12.5</v>
      </c>
      <c r="C14" s="12">
        <v>0.49761386495081206</v>
      </c>
      <c r="D14" s="14"/>
    </row>
    <row r="15" spans="2:4" ht="15">
      <c r="B15" s="11">
        <v>13.5</v>
      </c>
      <c r="C15" s="12">
        <v>0.529183828676538</v>
      </c>
      <c r="D15" s="14">
        <v>0.189984561613697</v>
      </c>
    </row>
    <row r="16" spans="2:4" ht="15">
      <c r="B16" s="11">
        <v>14.5</v>
      </c>
      <c r="C16" s="12">
        <v>0.560319717172163</v>
      </c>
      <c r="D16" s="14">
        <v>0.14804984014774902</v>
      </c>
    </row>
    <row r="17" spans="2:4" ht="15">
      <c r="B17" s="11">
        <v>15.5</v>
      </c>
      <c r="C17" s="12">
        <v>0.591026048486288</v>
      </c>
      <c r="D17" s="14"/>
    </row>
    <row r="18" spans="2:4" ht="15">
      <c r="B18" s="11">
        <v>16.5</v>
      </c>
      <c r="C18" s="12">
        <v>0.6213073219379122</v>
      </c>
      <c r="D18" s="14">
        <v>0.34632984128514005</v>
      </c>
    </row>
    <row r="19" spans="2:4" ht="15">
      <c r="B19" s="11">
        <v>17.5</v>
      </c>
      <c r="C19" s="12">
        <v>0.6511680181164381</v>
      </c>
      <c r="D19" s="14"/>
    </row>
    <row r="20" spans="2:4" ht="15">
      <c r="B20" s="11">
        <v>18.5</v>
      </c>
      <c r="C20" s="12">
        <v>0.680612598881663</v>
      </c>
      <c r="D20" s="14">
        <v>0.0958672754211732</v>
      </c>
    </row>
    <row r="21" spans="2:4" ht="15">
      <c r="B21" s="11">
        <v>19.5</v>
      </c>
      <c r="C21" s="12">
        <v>0.709645507363788</v>
      </c>
      <c r="D21" s="14"/>
    </row>
    <row r="22" spans="2:4" ht="15">
      <c r="B22" s="11">
        <v>20.5</v>
      </c>
      <c r="C22" s="12">
        <v>0.7382711679634121</v>
      </c>
      <c r="D22" s="14">
        <v>0.138787703623644</v>
      </c>
    </row>
    <row r="23" spans="2:4" ht="15">
      <c r="B23" s="11">
        <v>21.5</v>
      </c>
      <c r="C23" s="12">
        <v>0.766493986351538</v>
      </c>
      <c r="D23" s="14"/>
    </row>
    <row r="24" spans="2:4" ht="15">
      <c r="B24" s="11">
        <v>22.5</v>
      </c>
      <c r="C24" s="12">
        <v>0.7943183494695631</v>
      </c>
      <c r="D24" s="14"/>
    </row>
    <row r="25" spans="2:4" ht="15">
      <c r="B25" s="11">
        <v>23.5</v>
      </c>
      <c r="C25" s="12">
        <v>0.8217486255292881</v>
      </c>
      <c r="D25" s="14">
        <v>0.22178505771612703</v>
      </c>
    </row>
    <row r="26" spans="2:4" ht="15">
      <c r="B26" s="11">
        <v>24.5</v>
      </c>
      <c r="C26" s="12">
        <v>0.848789164012913</v>
      </c>
      <c r="D26" s="14">
        <v>0.131084450143513</v>
      </c>
    </row>
    <row r="27" spans="2:4" ht="15">
      <c r="B27" s="11">
        <v>25.5</v>
      </c>
      <c r="C27" s="12">
        <v>0.8754442956730382</v>
      </c>
      <c r="D27" s="14"/>
    </row>
    <row r="28" spans="2:4" ht="15">
      <c r="B28" s="11">
        <v>26.5</v>
      </c>
      <c r="C28" s="12">
        <v>0.901718332532662</v>
      </c>
      <c r="D28" s="14">
        <v>0.19539718862261202</v>
      </c>
    </row>
    <row r="29" spans="2:4" ht="15">
      <c r="B29" s="11">
        <v>27.5</v>
      </c>
      <c r="C29" s="12">
        <v>0.9276155678851881</v>
      </c>
      <c r="D29" s="14"/>
    </row>
    <row r="30" spans="2:4" ht="15">
      <c r="B30" s="11">
        <v>28.5</v>
      </c>
      <c r="C30" s="12">
        <v>0.9531402762944131</v>
      </c>
      <c r="D30" s="14">
        <v>0.0967785629727108</v>
      </c>
    </row>
    <row r="31" spans="2:4" ht="15">
      <c r="B31" s="11">
        <v>29.5</v>
      </c>
      <c r="C31" s="12">
        <v>0.978296713594538</v>
      </c>
      <c r="D31" s="14"/>
    </row>
    <row r="32" spans="2:4" ht="15">
      <c r="B32" s="11">
        <v>30.5</v>
      </c>
      <c r="C32" s="12">
        <v>1.00308911689016</v>
      </c>
      <c r="D32" s="14">
        <v>0.10672312368986901</v>
      </c>
    </row>
    <row r="33" spans="2:4" ht="15">
      <c r="B33" s="11">
        <v>31.5</v>
      </c>
      <c r="C33" s="12">
        <v>1.02752170455629</v>
      </c>
      <c r="D33" s="14"/>
    </row>
    <row r="34" spans="2:4" ht="15">
      <c r="B34" s="11">
        <v>32.5</v>
      </c>
      <c r="C34" s="12">
        <v>1.05159867623831</v>
      </c>
      <c r="D34" s="14"/>
    </row>
    <row r="35" spans="2:4" ht="15">
      <c r="B35" s="11">
        <v>33.5</v>
      </c>
      <c r="C35" s="12">
        <v>1.07532421285204</v>
      </c>
      <c r="D35" s="14">
        <v>0.107006395602455</v>
      </c>
    </row>
    <row r="36" spans="2:4" ht="15">
      <c r="B36" s="11">
        <v>34.5</v>
      </c>
      <c r="C36" s="12">
        <v>1.09870247658366</v>
      </c>
      <c r="D36" s="14">
        <v>0.0876992075565192</v>
      </c>
    </row>
    <row r="37" spans="2:4" ht="15">
      <c r="B37" s="11">
        <v>35.5</v>
      </c>
      <c r="C37" s="12">
        <v>1.12173761088979</v>
      </c>
      <c r="D37" s="14"/>
    </row>
    <row r="38" spans="2:4" ht="15">
      <c r="B38" s="11">
        <v>36.5</v>
      </c>
      <c r="C38" s="12">
        <v>1.14443374049741</v>
      </c>
      <c r="D38" s="14">
        <v>0.153921511924167</v>
      </c>
    </row>
    <row r="39" spans="2:4" ht="15">
      <c r="B39" s="11">
        <v>37.5</v>
      </c>
      <c r="C39" s="12">
        <v>1.16679497140394</v>
      </c>
      <c r="D39" s="14"/>
    </row>
    <row r="40" spans="2:4" ht="15">
      <c r="B40" s="11">
        <v>38.5</v>
      </c>
      <c r="C40" s="12">
        <v>1.18882539087716</v>
      </c>
      <c r="D40" s="14">
        <v>0.11216864026937301</v>
      </c>
    </row>
    <row r="41" spans="2:4" ht="15">
      <c r="B41" s="11">
        <v>39.5</v>
      </c>
      <c r="C41" s="12">
        <v>1.21052906745529</v>
      </c>
      <c r="D41" s="14"/>
    </row>
    <row r="42" spans="2:4" ht="15">
      <c r="B42" s="11">
        <v>40.5</v>
      </c>
      <c r="C42" s="12">
        <v>1.23191005094691</v>
      </c>
      <c r="D42" s="14">
        <v>0.10476521160035301</v>
      </c>
    </row>
    <row r="43" spans="2:4" ht="15">
      <c r="B43" s="11">
        <v>41.5</v>
      </c>
      <c r="C43" s="12">
        <v>1.25297237243104</v>
      </c>
      <c r="D43" s="14"/>
    </row>
    <row r="44" spans="2:4" ht="15">
      <c r="B44" s="11">
        <v>42.5</v>
      </c>
      <c r="C44" s="12">
        <v>1.27372004425706</v>
      </c>
      <c r="D44" s="14"/>
    </row>
    <row r="45" spans="2:4" ht="15">
      <c r="B45" s="11">
        <v>43.5</v>
      </c>
      <c r="C45" s="12">
        <v>1.29415706004479</v>
      </c>
      <c r="D45" s="14">
        <v>0.10783163162622401</v>
      </c>
    </row>
    <row r="46" spans="2:4" ht="15">
      <c r="B46" s="11">
        <v>44.5</v>
      </c>
      <c r="C46" s="12">
        <v>1.31428739468441</v>
      </c>
      <c r="D46" s="14">
        <v>0.109225492524054</v>
      </c>
    </row>
    <row r="47" spans="2:4" ht="15">
      <c r="B47" s="11">
        <v>45.5</v>
      </c>
      <c r="C47" s="12">
        <v>1.33411500433654</v>
      </c>
      <c r="D47" s="14"/>
    </row>
    <row r="48" spans="2:4" ht="15">
      <c r="B48" s="11">
        <v>46.5</v>
      </c>
      <c r="C48" s="12">
        <v>1.35364382643216</v>
      </c>
      <c r="D48" s="14">
        <v>0.178805482122809</v>
      </c>
    </row>
    <row r="49" spans="2:4" ht="15">
      <c r="B49" s="11">
        <v>47.5</v>
      </c>
      <c r="C49" s="12">
        <v>1.37287777967269</v>
      </c>
      <c r="D49" s="14"/>
    </row>
    <row r="50" spans="2:4" ht="15">
      <c r="B50" s="11">
        <v>48.5</v>
      </c>
      <c r="C50" s="12">
        <v>1.39182076402991</v>
      </c>
      <c r="D50" s="14">
        <v>0.15657631140177</v>
      </c>
    </row>
    <row r="51" spans="2:4" ht="15">
      <c r="B51" s="11">
        <v>49.5</v>
      </c>
      <c r="C51" s="12">
        <v>1.41047666074604</v>
      </c>
      <c r="D51" s="14"/>
    </row>
    <row r="52" spans="2:4" ht="15">
      <c r="B52" s="11">
        <v>50.5</v>
      </c>
      <c r="C52" s="12">
        <v>1.42884933233366</v>
      </c>
      <c r="D52" s="14">
        <v>0.172608074456956</v>
      </c>
    </row>
    <row r="53" spans="2:4" ht="15">
      <c r="B53" s="11">
        <v>51.5</v>
      </c>
      <c r="C53" s="12">
        <v>1.44694262257579</v>
      </c>
      <c r="D53" s="14"/>
    </row>
    <row r="54" spans="2:4" ht="15">
      <c r="B54" s="11">
        <v>52.5</v>
      </c>
      <c r="C54" s="12">
        <v>1.46476035652581</v>
      </c>
      <c r="D54" s="14"/>
    </row>
    <row r="55" spans="2:4" ht="15">
      <c r="B55" s="11">
        <v>53.5</v>
      </c>
      <c r="C55" s="12">
        <v>1.48230634050754</v>
      </c>
      <c r="D55" s="14">
        <v>0.207461686539566</v>
      </c>
    </row>
    <row r="56" spans="2:4" ht="15">
      <c r="B56" s="11">
        <v>54.5</v>
      </c>
      <c r="C56" s="12">
        <v>1.49958436211516</v>
      </c>
      <c r="D56" s="14"/>
    </row>
    <row r="57" spans="2:4" ht="15">
      <c r="B57" s="11">
        <v>55.5</v>
      </c>
      <c r="C57" s="12">
        <v>1.51659819021329</v>
      </c>
      <c r="D57" s="14"/>
    </row>
    <row r="58" spans="2:4" ht="15">
      <c r="B58" s="11">
        <v>56.5</v>
      </c>
      <c r="C58" s="12">
        <v>1.53335157493691</v>
      </c>
      <c r="D58" s="14"/>
    </row>
    <row r="59" spans="2:4" ht="15">
      <c r="B59" s="11">
        <v>57.5</v>
      </c>
      <c r="C59" s="12">
        <v>1.54984824769144</v>
      </c>
      <c r="D59" s="14"/>
    </row>
    <row r="60" spans="2:4" ht="15">
      <c r="B60" s="11">
        <v>58.5</v>
      </c>
      <c r="C60" s="12">
        <v>1.56609192115266</v>
      </c>
      <c r="D60" s="14"/>
    </row>
    <row r="61" spans="2:4" ht="15">
      <c r="B61" s="11">
        <v>59.5</v>
      </c>
      <c r="C61" s="12">
        <v>1.58208628926679</v>
      </c>
      <c r="D61" s="14"/>
    </row>
    <row r="62" spans="2:4" ht="15">
      <c r="B62" s="11">
        <v>60.5</v>
      </c>
      <c r="C62" s="12">
        <v>1.59783502725041</v>
      </c>
      <c r="D62" s="14">
        <v>0.29929192137216404</v>
      </c>
    </row>
    <row r="63" spans="2:4" ht="15">
      <c r="B63" s="11">
        <v>61.5</v>
      </c>
      <c r="C63" s="12">
        <v>1.61334179159054</v>
      </c>
      <c r="D63" s="14">
        <v>0.23660640479334802</v>
      </c>
    </row>
    <row r="64" spans="2:4" ht="15">
      <c r="B64" s="11">
        <v>62.5</v>
      </c>
      <c r="C64" s="12">
        <v>1.62861022004456</v>
      </c>
      <c r="D64" s="14"/>
    </row>
    <row r="65" spans="2:4" ht="15">
      <c r="B65" s="11">
        <v>63.5</v>
      </c>
      <c r="C65" s="12">
        <v>1.64364393164029</v>
      </c>
      <c r="D65" s="14"/>
    </row>
    <row r="66" spans="2:4" ht="15">
      <c r="B66" s="11">
        <v>64.5</v>
      </c>
      <c r="C66" s="12">
        <v>1.65844652667591</v>
      </c>
      <c r="D66" s="14"/>
    </row>
    <row r="67" spans="2:4" ht="15">
      <c r="B67" s="11">
        <v>65.5</v>
      </c>
      <c r="C67" s="12">
        <v>1.67302158672004</v>
      </c>
      <c r="D67" s="14"/>
    </row>
    <row r="68" spans="2:4" ht="15">
      <c r="B68" s="11">
        <v>66.5</v>
      </c>
      <c r="C68" s="12">
        <v>1.68737267461166</v>
      </c>
      <c r="D68" s="14">
        <v>0.296938518501549</v>
      </c>
    </row>
    <row r="69" spans="2:4" ht="15">
      <c r="B69" s="11">
        <v>67.5</v>
      </c>
      <c r="C69" s="12">
        <v>1.70150333446019</v>
      </c>
      <c r="D69" s="14"/>
    </row>
    <row r="70" spans="2:4" ht="15">
      <c r="B70" s="11">
        <v>68.5</v>
      </c>
      <c r="C70" s="12">
        <v>1.71541709164541</v>
      </c>
      <c r="D70" s="14">
        <v>0.16163624838582702</v>
      </c>
    </row>
    <row r="71" spans="2:4" ht="15">
      <c r="B71" s="11">
        <v>69.5</v>
      </c>
      <c r="C71" s="12">
        <v>1.72911745281754</v>
      </c>
      <c r="D71" s="14"/>
    </row>
    <row r="72" spans="2:4" ht="15">
      <c r="B72" s="11">
        <v>70.5</v>
      </c>
      <c r="C72" s="12">
        <v>1.74260790589716</v>
      </c>
      <c r="D72" s="14">
        <v>0.187602377013689</v>
      </c>
    </row>
    <row r="73" spans="2:4" ht="15">
      <c r="B73" s="11">
        <v>71.5</v>
      </c>
      <c r="C73" s="12">
        <v>1.75589192007529</v>
      </c>
      <c r="D73" s="14"/>
    </row>
    <row r="74" spans="2:4" ht="15">
      <c r="B74" s="11">
        <v>72.5</v>
      </c>
      <c r="C74" s="12">
        <v>1.76897294581331</v>
      </c>
      <c r="D74" s="14"/>
    </row>
    <row r="75" spans="2:4" ht="15">
      <c r="B75" s="11">
        <v>73.5</v>
      </c>
      <c r="C75" s="12">
        <v>1.78185441484304</v>
      </c>
      <c r="D75" s="14">
        <v>0.186095525503358</v>
      </c>
    </row>
    <row r="76" spans="2:4" ht="15">
      <c r="B76" s="11">
        <v>74.5</v>
      </c>
      <c r="C76" s="12">
        <v>1.79453974016666</v>
      </c>
      <c r="D76" s="14">
        <v>0.2884519215111991</v>
      </c>
    </row>
    <row r="77" spans="2:4" ht="15">
      <c r="B77" s="11">
        <v>75.5</v>
      </c>
      <c r="C77" s="12">
        <v>1.80703231605679</v>
      </c>
      <c r="D77" s="14"/>
    </row>
    <row r="78" spans="2:4" ht="15">
      <c r="B78" s="11">
        <v>76.5</v>
      </c>
      <c r="C78" s="12">
        <v>1.81933551805641</v>
      </c>
      <c r="D78" s="14">
        <v>0.250617404133326</v>
      </c>
    </row>
    <row r="79" spans="2:4" ht="15">
      <c r="B79" s="11">
        <v>77.5</v>
      </c>
      <c r="C79" s="12">
        <v>1.83145270297894</v>
      </c>
      <c r="D79" s="14"/>
    </row>
    <row r="80" spans="2:4" ht="15">
      <c r="B80" s="11">
        <v>78.5</v>
      </c>
      <c r="C80" s="12">
        <v>1.84338720890816</v>
      </c>
      <c r="D80" s="14">
        <v>0.199602962940323</v>
      </c>
    </row>
    <row r="81" spans="2:4" ht="15">
      <c r="B81" s="11">
        <v>79.5</v>
      </c>
      <c r="C81" s="12">
        <v>1.85514235519829</v>
      </c>
      <c r="D81" s="14"/>
    </row>
    <row r="82" spans="2:4" ht="15">
      <c r="B82" s="11">
        <v>80.5</v>
      </c>
      <c r="C82" s="12">
        <v>1.86672144247391</v>
      </c>
      <c r="D82" s="14">
        <v>0.186603726033249</v>
      </c>
    </row>
    <row r="83" spans="2:4" ht="15">
      <c r="B83" s="11">
        <v>81.5</v>
      </c>
      <c r="C83" s="12">
        <v>1.87812775263004</v>
      </c>
      <c r="D83" s="14"/>
    </row>
    <row r="84" spans="2:4" ht="15">
      <c r="B84" s="11">
        <v>82.5</v>
      </c>
      <c r="C84" s="12">
        <v>1.88936454883206</v>
      </c>
      <c r="D84" s="14"/>
    </row>
    <row r="85" spans="2:4" ht="15">
      <c r="B85" s="11">
        <v>83.5</v>
      </c>
      <c r="C85" s="12">
        <v>1.90043507551579</v>
      </c>
      <c r="D85" s="14">
        <v>0.204345677768614</v>
      </c>
    </row>
    <row r="86" spans="2:4" ht="15">
      <c r="B86" s="11">
        <v>84.5</v>
      </c>
      <c r="C86" s="12">
        <v>1.91134255838741</v>
      </c>
      <c r="D86" s="14">
        <v>0.5106613380652871</v>
      </c>
    </row>
    <row r="87" spans="2:4" ht="15">
      <c r="B87" s="11">
        <v>85.5</v>
      </c>
      <c r="C87" s="12">
        <v>1.92209020442354</v>
      </c>
      <c r="D87" s="14"/>
    </row>
    <row r="88" spans="2:4" ht="15">
      <c r="B88" s="11">
        <v>86.5</v>
      </c>
      <c r="C88" s="12">
        <v>1.9326812018711599</v>
      </c>
      <c r="D88" s="14">
        <v>0.33144994637588304</v>
      </c>
    </row>
    <row r="89" spans="2:4" ht="15">
      <c r="B89" s="11">
        <v>87.5</v>
      </c>
      <c r="C89" s="12">
        <v>1.94311872024769</v>
      </c>
      <c r="D89" s="14"/>
    </row>
    <row r="90" spans="2:4" ht="15">
      <c r="B90" s="11">
        <v>88.5</v>
      </c>
      <c r="C90" s="12">
        <v>1.95340591034091</v>
      </c>
      <c r="D90" s="14">
        <v>0.39522328063791107</v>
      </c>
    </row>
    <row r="91" spans="2:4" ht="15">
      <c r="B91" s="11">
        <v>89.5</v>
      </c>
      <c r="C91" s="12">
        <v>1.96354590420904</v>
      </c>
      <c r="D91" s="14"/>
    </row>
    <row r="92" spans="2:4" ht="15">
      <c r="B92" s="11">
        <v>90.5</v>
      </c>
      <c r="C92" s="12">
        <v>1.97354181518066</v>
      </c>
      <c r="D92" s="14">
        <v>0.289921859409414</v>
      </c>
    </row>
    <row r="93" spans="2:4" ht="15">
      <c r="B93" s="11">
        <v>91.5</v>
      </c>
      <c r="C93" s="12">
        <v>1.9833967378547899</v>
      </c>
      <c r="D93" s="14"/>
    </row>
    <row r="94" spans="2:4" ht="15">
      <c r="B94" s="11">
        <v>92.5</v>
      </c>
      <c r="C94" s="12">
        <v>1.9931137481008099</v>
      </c>
      <c r="D94" s="14"/>
    </row>
    <row r="95" spans="2:4" ht="15">
      <c r="B95" s="11">
        <v>93.5</v>
      </c>
      <c r="C95" s="12">
        <v>2.00269590305854</v>
      </c>
      <c r="D95" s="14">
        <v>0.18779959640469301</v>
      </c>
    </row>
    <row r="96" spans="2:4" ht="15">
      <c r="B96" s="11">
        <v>94.5</v>
      </c>
      <c r="C96" s="12">
        <v>2.01214624113816</v>
      </c>
      <c r="D96" s="14">
        <v>0.282958756676463</v>
      </c>
    </row>
    <row r="97" spans="2:4" ht="15">
      <c r="B97" s="11">
        <v>95.5</v>
      </c>
      <c r="C97" s="12">
        <v>2.02146778202029</v>
      </c>
      <c r="D97" s="14"/>
    </row>
    <row r="98" spans="2:4" ht="15">
      <c r="B98" s="11">
        <v>96.5</v>
      </c>
      <c r="C98" s="12">
        <v>2.03066352665591</v>
      </c>
      <c r="D98" s="14">
        <v>0.30658537993055107</v>
      </c>
    </row>
    <row r="99" spans="2:4" ht="15">
      <c r="B99" s="11">
        <v>97.5</v>
      </c>
      <c r="C99" s="12">
        <v>2.03973645726644</v>
      </c>
      <c r="D99" s="14"/>
    </row>
    <row r="100" spans="2:4" ht="15">
      <c r="B100" s="11">
        <v>98.5</v>
      </c>
      <c r="C100" s="12">
        <v>2.04868953734366</v>
      </c>
      <c r="D100" s="14">
        <v>0.47050331241684706</v>
      </c>
    </row>
    <row r="101" spans="2:4" ht="15">
      <c r="B101" s="11">
        <v>99.5</v>
      </c>
      <c r="C101" s="12">
        <v>2.05752571164979</v>
      </c>
      <c r="D101" s="14"/>
    </row>
    <row r="102" spans="2:4" ht="15">
      <c r="B102" s="11">
        <v>100.5</v>
      </c>
      <c r="C102" s="12">
        <v>2.06624790621741</v>
      </c>
      <c r="D102" s="14">
        <v>0.204326115791746</v>
      </c>
    </row>
    <row r="103" spans="2:4" ht="15">
      <c r="B103" s="11">
        <v>101.5</v>
      </c>
      <c r="C103" s="12">
        <v>2.07485902834954</v>
      </c>
      <c r="D103" s="14"/>
    </row>
    <row r="104" spans="2:4" ht="15">
      <c r="B104" s="11">
        <v>102.5</v>
      </c>
      <c r="C104" s="12">
        <v>2.08336196661956</v>
      </c>
      <c r="D104" s="14"/>
    </row>
    <row r="105" spans="2:4" ht="15">
      <c r="B105" s="11">
        <v>103.5</v>
      </c>
      <c r="C105" s="12">
        <v>2.09175959087129</v>
      </c>
      <c r="D105" s="14">
        <v>0.225459005769952</v>
      </c>
    </row>
    <row r="106" spans="2:4" ht="15">
      <c r="B106" s="11">
        <v>104.5</v>
      </c>
      <c r="C106" s="12">
        <v>2.10005475221891</v>
      </c>
      <c r="D106" s="14">
        <v>0.42468730891879003</v>
      </c>
    </row>
    <row r="107" spans="2:4" ht="15">
      <c r="B107" s="11">
        <v>105.5</v>
      </c>
      <c r="C107" s="12">
        <v>2.10825028304704</v>
      </c>
      <c r="D107" s="14"/>
    </row>
    <row r="108" spans="2:4" ht="15">
      <c r="B108" s="11">
        <v>106.5</v>
      </c>
      <c r="C108" s="12">
        <v>2.11634899701066</v>
      </c>
      <c r="D108" s="14">
        <v>0.3727627359809931</v>
      </c>
    </row>
    <row r="109" spans="2:4" ht="15">
      <c r="B109" s="11">
        <v>107.5</v>
      </c>
      <c r="C109" s="12">
        <v>2.12435368903519</v>
      </c>
      <c r="D109" s="14"/>
    </row>
    <row r="110" spans="2:4" ht="15">
      <c r="B110" s="11">
        <v>108.5</v>
      </c>
      <c r="C110" s="12">
        <v>2.13226713531641</v>
      </c>
      <c r="D110" s="14"/>
    </row>
    <row r="111" spans="2:4" ht="15">
      <c r="B111" s="11">
        <v>109.5</v>
      </c>
      <c r="C111" s="12">
        <v>2.14009209332054</v>
      </c>
      <c r="D111" s="14"/>
    </row>
    <row r="112" spans="2:4" ht="15">
      <c r="B112" s="11">
        <v>110.5</v>
      </c>
      <c r="C112" s="12">
        <v>2.14783130178416</v>
      </c>
      <c r="D112" s="14">
        <v>0.2662408472192301</v>
      </c>
    </row>
    <row r="113" spans="2:4" ht="15">
      <c r="B113" s="11">
        <v>111.5</v>
      </c>
      <c r="C113" s="12">
        <v>2.15548748071429</v>
      </c>
      <c r="D113" s="14"/>
    </row>
    <row r="114" spans="2:4" ht="15">
      <c r="B114" s="11">
        <v>112.5</v>
      </c>
      <c r="C114" s="12">
        <v>2.16306333138831</v>
      </c>
      <c r="D114" s="14"/>
    </row>
    <row r="115" spans="2:4" ht="15">
      <c r="B115" s="11">
        <v>113.5</v>
      </c>
      <c r="C115" s="12">
        <v>2.17056153635404</v>
      </c>
      <c r="D115" s="14">
        <v>0.250866190509763</v>
      </c>
    </row>
    <row r="116" spans="2:4" ht="15">
      <c r="B116" s="11">
        <v>114.5</v>
      </c>
      <c r="C116" s="12">
        <v>2.17798475942966</v>
      </c>
      <c r="D116" s="14"/>
    </row>
    <row r="117" spans="2:4" ht="15">
      <c r="B117" s="11">
        <v>115.5</v>
      </c>
      <c r="C117" s="12">
        <v>2.18533564570379</v>
      </c>
      <c r="D117" s="14"/>
    </row>
    <row r="118" spans="2:4" ht="15">
      <c r="B118" s="11">
        <v>116.5</v>
      </c>
      <c r="C118" s="12">
        <v>2.19261682153541</v>
      </c>
      <c r="D118" s="14">
        <v>0.38394806153854805</v>
      </c>
    </row>
    <row r="119" spans="2:4" ht="15">
      <c r="B119" s="11">
        <v>117.5</v>
      </c>
      <c r="C119" s="12">
        <v>2.19983089455394</v>
      </c>
      <c r="D119" s="14"/>
    </row>
    <row r="120" spans="2:4" ht="15">
      <c r="B120" s="11">
        <v>118.5</v>
      </c>
      <c r="C120" s="12">
        <v>2.20698045365916</v>
      </c>
      <c r="D120" s="14"/>
    </row>
    <row r="121" spans="2:4" ht="15">
      <c r="B121" s="11">
        <v>119.5</v>
      </c>
      <c r="C121" s="12">
        <v>2.21406806902129</v>
      </c>
      <c r="D121" s="14"/>
    </row>
    <row r="122" spans="2:4" ht="15">
      <c r="B122" s="11">
        <v>120.5</v>
      </c>
      <c r="C122" s="12">
        <v>2.22109629208091</v>
      </c>
      <c r="D122" s="14">
        <v>0.2809735320136821</v>
      </c>
    </row>
    <row r="123" spans="2:4" ht="15">
      <c r="B123" s="11">
        <v>121.5</v>
      </c>
      <c r="C123" s="12">
        <v>2.22806765554904</v>
      </c>
      <c r="D123" s="14"/>
    </row>
    <row r="124" spans="2:4" ht="15">
      <c r="B124" s="11">
        <v>122.5</v>
      </c>
      <c r="C124" s="12">
        <v>2.23498467340706</v>
      </c>
      <c r="D124" s="14"/>
    </row>
    <row r="125" spans="2:4" ht="15">
      <c r="B125" s="11">
        <v>123.5</v>
      </c>
      <c r="C125" s="12">
        <v>2.24184984090679</v>
      </c>
      <c r="D125" s="14">
        <v>0.29303615164169805</v>
      </c>
    </row>
    <row r="126" spans="2:4" ht="15">
      <c r="B126" s="11">
        <v>124.5</v>
      </c>
      <c r="C126" s="12">
        <v>2.24866563457041</v>
      </c>
      <c r="D126" s="14"/>
    </row>
    <row r="127" spans="2:4" ht="15">
      <c r="B127" s="11">
        <v>125.5</v>
      </c>
      <c r="C127" s="12">
        <v>2.25543451219054</v>
      </c>
      <c r="D127" s="14"/>
    </row>
    <row r="128" spans="2:4" ht="15">
      <c r="B128" s="11">
        <v>126.5</v>
      </c>
      <c r="C128" s="12">
        <v>2.26215891283016</v>
      </c>
      <c r="D128" s="14">
        <v>0.40197452568543</v>
      </c>
    </row>
    <row r="129" spans="2:4" ht="15">
      <c r="B129" s="11">
        <v>127.5</v>
      </c>
      <c r="C129" s="12">
        <v>2.26884125682269</v>
      </c>
      <c r="D129" s="14"/>
    </row>
    <row r="130" spans="2:4" ht="15">
      <c r="B130" s="11">
        <v>128.5</v>
      </c>
      <c r="C130" s="12">
        <v>2.27548394577191</v>
      </c>
      <c r="D130" s="14"/>
    </row>
    <row r="131" spans="2:4" ht="15">
      <c r="B131" s="11">
        <v>129.5</v>
      </c>
      <c r="C131" s="12">
        <v>2.28208936255204</v>
      </c>
      <c r="D131" s="14"/>
    </row>
    <row r="132" spans="2:4" ht="15">
      <c r="B132" s="11">
        <v>130.5</v>
      </c>
      <c r="C132" s="12">
        <v>2.28865987130766</v>
      </c>
      <c r="D132" s="14">
        <v>0.31359070887106605</v>
      </c>
    </row>
    <row r="133" spans="2:4" ht="15">
      <c r="B133" s="11">
        <v>131.5</v>
      </c>
      <c r="C133" s="12">
        <v>2.29519781745379</v>
      </c>
      <c r="D133" s="14"/>
    </row>
    <row r="134" spans="2:4" ht="15">
      <c r="B134" s="11">
        <v>132.5</v>
      </c>
      <c r="C134" s="12">
        <v>2.30170552767581</v>
      </c>
      <c r="D134" s="14"/>
    </row>
    <row r="135" spans="2:4" ht="15">
      <c r="B135" s="11">
        <v>133.5</v>
      </c>
      <c r="C135" s="12">
        <v>2.30818530992954</v>
      </c>
      <c r="D135" s="14">
        <v>0.29184498204735804</v>
      </c>
    </row>
    <row r="136" spans="2:4" ht="15">
      <c r="B136" s="11">
        <v>134.5</v>
      </c>
      <c r="C136" s="12">
        <v>2.31463945344116</v>
      </c>
      <c r="D136" s="14"/>
    </row>
    <row r="137" spans="2:4" ht="15">
      <c r="B137" s="11">
        <v>135.5</v>
      </c>
      <c r="C137" s="12">
        <v>2.32107022870729</v>
      </c>
      <c r="D137" s="14"/>
    </row>
    <row r="138" spans="2:4" ht="15">
      <c r="B138" s="11">
        <v>136.5</v>
      </c>
      <c r="C138" s="12">
        <v>2.32747988749491</v>
      </c>
      <c r="D138" s="14">
        <v>0.406230729961012</v>
      </c>
    </row>
    <row r="139" spans="2:4" ht="15">
      <c r="B139" s="11">
        <v>137.5</v>
      </c>
      <c r="C139" s="12">
        <v>2.33387066284144</v>
      </c>
      <c r="D139" s="14"/>
    </row>
    <row r="140" spans="2:4" ht="15">
      <c r="B140" s="11">
        <v>138.5</v>
      </c>
      <c r="C140" s="12">
        <v>2.34024476905466</v>
      </c>
      <c r="D140" s="14"/>
    </row>
    <row r="141" spans="2:4" ht="15">
      <c r="B141" s="11">
        <v>139.5</v>
      </c>
      <c r="C141" s="12">
        <v>2.34660440171279</v>
      </c>
      <c r="D141" s="14"/>
    </row>
    <row r="142" spans="2:4" ht="15">
      <c r="B142" s="11">
        <v>140.5</v>
      </c>
      <c r="C142" s="12">
        <v>2.35295173766441</v>
      </c>
      <c r="D142" s="14">
        <v>0.40327178493741406</v>
      </c>
    </row>
    <row r="143" spans="2:4" ht="15">
      <c r="B143" s="11">
        <v>141.5</v>
      </c>
      <c r="C143" s="12">
        <v>2.35928893502854</v>
      </c>
      <c r="D143" s="14"/>
    </row>
    <row r="144" spans="2:4" ht="15">
      <c r="B144" s="11">
        <v>142.5</v>
      </c>
      <c r="C144" s="12">
        <v>2.36561813319456</v>
      </c>
      <c r="D144" s="14"/>
    </row>
    <row r="145" spans="2:4" ht="15">
      <c r="B145" s="11">
        <v>143.5</v>
      </c>
      <c r="C145" s="12">
        <v>2.37194145282229</v>
      </c>
      <c r="D145" s="14">
        <v>0.26803524218969205</v>
      </c>
    </row>
    <row r="146" spans="2:4" ht="15">
      <c r="B146" s="11">
        <v>144.5</v>
      </c>
      <c r="C146" s="12">
        <v>2.37826099584191</v>
      </c>
      <c r="D146" s="14"/>
    </row>
    <row r="147" spans="2:4" ht="15">
      <c r="B147" s="11">
        <v>145.5</v>
      </c>
      <c r="C147" s="12">
        <v>2.38457884545404</v>
      </c>
      <c r="D147" s="14"/>
    </row>
    <row r="148" spans="2:4" ht="15">
      <c r="B148" s="11">
        <v>146.5</v>
      </c>
      <c r="C148" s="12">
        <v>2.39089706612966</v>
      </c>
      <c r="D148" s="14">
        <v>0.2875128460389841</v>
      </c>
    </row>
    <row r="149" spans="2:4" ht="15">
      <c r="B149" s="11">
        <v>147.5</v>
      </c>
      <c r="C149" s="12">
        <v>2.39721770361019</v>
      </c>
      <c r="D149" s="14"/>
    </row>
    <row r="150" spans="2:4" ht="15">
      <c r="B150" s="11">
        <v>148.5</v>
      </c>
      <c r="C150" s="12">
        <v>2.40354278490741</v>
      </c>
      <c r="D150" s="14"/>
    </row>
    <row r="151" spans="2:4" ht="15">
      <c r="B151" s="11">
        <v>149.5</v>
      </c>
      <c r="C151" s="12">
        <v>2.40987431830354</v>
      </c>
      <c r="D151" s="14"/>
    </row>
    <row r="152" spans="2:4" ht="15">
      <c r="B152" s="11">
        <v>150.5</v>
      </c>
      <c r="C152" s="12">
        <v>2.41621429335116</v>
      </c>
      <c r="D152" s="14">
        <v>0.41130287777653</v>
      </c>
    </row>
    <row r="153" spans="2:4" ht="15">
      <c r="B153" s="11">
        <v>151.5</v>
      </c>
      <c r="C153" s="12">
        <v>2.42256468087329</v>
      </c>
      <c r="D153" s="14"/>
    </row>
    <row r="154" spans="2:4" ht="15">
      <c r="B154" s="11">
        <v>152.5</v>
      </c>
      <c r="C154" s="12">
        <v>2.42892743296331</v>
      </c>
      <c r="D154" s="14"/>
    </row>
    <row r="155" spans="2:4" ht="15">
      <c r="B155" s="11">
        <v>153.5</v>
      </c>
      <c r="C155" s="12">
        <v>2.43530448298504</v>
      </c>
      <c r="D155" s="14">
        <v>0.29079753466866204</v>
      </c>
    </row>
    <row r="156" spans="2:4" ht="15">
      <c r="B156" s="11">
        <v>154.5</v>
      </c>
      <c r="C156" s="12">
        <v>2.44169774557266</v>
      </c>
      <c r="D156" s="14"/>
    </row>
    <row r="157" spans="2:4" ht="15">
      <c r="B157" s="11">
        <v>155.5</v>
      </c>
      <c r="C157" s="12">
        <v>2.44810911663079</v>
      </c>
      <c r="D157" s="14"/>
    </row>
    <row r="158" spans="2:4" ht="15">
      <c r="B158" s="11">
        <v>156.5</v>
      </c>
      <c r="C158" s="12">
        <v>2.45454047333441</v>
      </c>
      <c r="D158" s="14">
        <v>0.230954160524685</v>
      </c>
    </row>
    <row r="159" spans="2:4" ht="15">
      <c r="B159" s="11">
        <v>157.5</v>
      </c>
      <c r="C159" s="12">
        <v>2.46099367412894</v>
      </c>
      <c r="D159" s="14"/>
    </row>
    <row r="160" spans="2:4" ht="15">
      <c r="B160" s="11">
        <v>158.5</v>
      </c>
      <c r="C160" s="12">
        <v>2.46747055873016</v>
      </c>
      <c r="D160" s="14"/>
    </row>
    <row r="161" spans="2:4" ht="15">
      <c r="B161" s="11">
        <v>159.5</v>
      </c>
      <c r="C161" s="12">
        <v>2.47397294812429</v>
      </c>
      <c r="D161" s="14"/>
    </row>
    <row r="162" spans="2:4" ht="15">
      <c r="B162" s="11">
        <v>160.5</v>
      </c>
      <c r="C162" s="12">
        <v>2.48050264456791</v>
      </c>
      <c r="D162" s="14">
        <v>0.48062700284621107</v>
      </c>
    </row>
    <row r="163" spans="2:4" ht="15">
      <c r="B163" s="11">
        <v>161.5</v>
      </c>
      <c r="C163" s="12">
        <v>2.48706143158804</v>
      </c>
      <c r="D163" s="14"/>
    </row>
    <row r="164" spans="2:4" ht="15">
      <c r="B164" s="11">
        <v>162.5</v>
      </c>
      <c r="C164" s="12">
        <v>2.49365107398206</v>
      </c>
      <c r="D164" s="14"/>
    </row>
    <row r="165" spans="2:4" ht="15">
      <c r="B165" s="11">
        <v>163.5</v>
      </c>
      <c r="C165" s="12">
        <v>2.50027331781779</v>
      </c>
      <c r="D165" s="14">
        <v>0.307193471526634</v>
      </c>
    </row>
    <row r="166" spans="2:4" ht="15">
      <c r="B166" s="11">
        <v>164.5</v>
      </c>
      <c r="C166" s="12">
        <v>2.50692989043341</v>
      </c>
      <c r="D166" s="14"/>
    </row>
    <row r="167" spans="2:4" ht="15">
      <c r="B167" s="11">
        <v>165.5</v>
      </c>
      <c r="C167" s="12">
        <v>2.51362250043754</v>
      </c>
      <c r="D167" s="14"/>
    </row>
    <row r="168" spans="2:4" ht="15">
      <c r="B168" s="11">
        <v>166.5</v>
      </c>
      <c r="C168" s="12">
        <v>2.52035283770916</v>
      </c>
      <c r="D168" s="14">
        <v>0.3533412043345</v>
      </c>
    </row>
    <row r="169" spans="2:4" ht="15">
      <c r="B169" s="11">
        <v>167.5</v>
      </c>
      <c r="C169" s="12">
        <v>2.52712257339769</v>
      </c>
      <c r="D169" s="14"/>
    </row>
    <row r="170" spans="2:4" ht="15">
      <c r="B170" s="11">
        <v>168.5</v>
      </c>
      <c r="C170" s="12">
        <v>2.53393335992291</v>
      </c>
      <c r="D170" s="14"/>
    </row>
    <row r="171" spans="2:4" ht="15">
      <c r="B171" s="11">
        <v>169.5</v>
      </c>
      <c r="C171" s="12">
        <v>2.54078683097504</v>
      </c>
      <c r="D171" s="14"/>
    </row>
    <row r="172" spans="2:4" ht="15">
      <c r="B172" s="11">
        <v>170.5</v>
      </c>
      <c r="C172" s="12">
        <v>2.54768460151466</v>
      </c>
      <c r="D172" s="14">
        <v>0.421173629334314</v>
      </c>
    </row>
    <row r="173" spans="2:4" ht="15">
      <c r="B173" s="11">
        <v>171.5</v>
      </c>
      <c r="C173" s="12">
        <v>2.55462826777279</v>
      </c>
      <c r="D173" s="14"/>
    </row>
    <row r="174" spans="2:4" ht="15">
      <c r="B174" s="11">
        <v>172.5</v>
      </c>
      <c r="C174" s="12">
        <v>2.56161940725081</v>
      </c>
      <c r="D174" s="14"/>
    </row>
    <row r="175" spans="2:4" ht="15">
      <c r="B175" s="11">
        <v>173.5</v>
      </c>
      <c r="C175" s="12">
        <v>2.56865957872054</v>
      </c>
      <c r="D175" s="14">
        <v>0.253359537614849</v>
      </c>
    </row>
    <row r="176" spans="2:4" ht="15">
      <c r="B176" s="11">
        <v>174.5</v>
      </c>
      <c r="C176" s="12">
        <v>2.57575032222416</v>
      </c>
      <c r="D176" s="14"/>
    </row>
    <row r="177" spans="2:4" ht="15">
      <c r="B177" s="11">
        <v>175.5</v>
      </c>
      <c r="C177" s="12">
        <v>2.58289315907429</v>
      </c>
      <c r="D177" s="14"/>
    </row>
    <row r="178" spans="2:4" ht="15">
      <c r="B178" s="11">
        <v>176.5</v>
      </c>
      <c r="C178" s="12">
        <v>2.59008959185391</v>
      </c>
      <c r="D178" s="14">
        <v>0.340061944237222</v>
      </c>
    </row>
    <row r="179" spans="2:4" ht="15">
      <c r="B179" s="11">
        <v>177.5</v>
      </c>
      <c r="C179" s="12">
        <v>2.59734110441644</v>
      </c>
      <c r="D179" s="14"/>
    </row>
    <row r="180" spans="2:4" ht="15">
      <c r="B180" s="11">
        <v>178.5</v>
      </c>
      <c r="C180" s="12">
        <v>2.60464916188566</v>
      </c>
      <c r="D180" s="14"/>
    </row>
    <row r="181" spans="2:4" ht="15">
      <c r="B181" s="11">
        <v>179.5</v>
      </c>
      <c r="C181" s="12">
        <v>2.61201521065579</v>
      </c>
      <c r="D181" s="14"/>
    </row>
    <row r="182" spans="2:4" ht="15">
      <c r="B182" s="11">
        <v>180.5</v>
      </c>
      <c r="C182" s="12">
        <v>2.61944067839141</v>
      </c>
      <c r="D182" s="14">
        <v>0.287635162686243</v>
      </c>
    </row>
    <row r="183" spans="2:4" ht="15">
      <c r="B183" s="11">
        <v>181.5</v>
      </c>
      <c r="C183" s="12">
        <v>2.62692697402754</v>
      </c>
      <c r="D183" s="14"/>
    </row>
    <row r="184" spans="2:4" ht="15">
      <c r="B184" s="11">
        <v>182.5</v>
      </c>
      <c r="C184" s="12">
        <v>2.63447548776956</v>
      </c>
      <c r="D184" s="14"/>
    </row>
    <row r="185" spans="2:4" ht="15">
      <c r="B185" s="11">
        <v>183.5</v>
      </c>
      <c r="C185" s="12">
        <v>2.64208759109329</v>
      </c>
      <c r="D185" s="14">
        <v>0.18398989432293802</v>
      </c>
    </row>
    <row r="186" spans="2:4" ht="15">
      <c r="B186" s="11">
        <v>184.5</v>
      </c>
      <c r="C186" s="12">
        <v>2.64976463674491</v>
      </c>
      <c r="D186" s="14"/>
    </row>
    <row r="187" spans="2:4" ht="15">
      <c r="B187" s="11">
        <v>185.5</v>
      </c>
      <c r="C187" s="12">
        <v>2.65750795874104</v>
      </c>
      <c r="D187" s="14"/>
    </row>
    <row r="188" spans="2:4" ht="15">
      <c r="B188" s="11">
        <v>186.5</v>
      </c>
      <c r="C188" s="12">
        <v>2.66531887236866</v>
      </c>
      <c r="D188" s="14">
        <v>0.22481106979504903</v>
      </c>
    </row>
    <row r="189" spans="2:4" ht="15">
      <c r="B189" s="11">
        <v>187.5</v>
      </c>
      <c r="C189" s="12">
        <v>2.67319867418519</v>
      </c>
      <c r="D189" s="14"/>
    </row>
    <row r="190" spans="2:4" ht="15">
      <c r="B190" s="11">
        <v>188.5</v>
      </c>
      <c r="C190" s="12">
        <v>2.68114864201841</v>
      </c>
      <c r="D190" s="14"/>
    </row>
    <row r="191" spans="2:4" ht="15">
      <c r="B191" s="11">
        <v>189.5</v>
      </c>
      <c r="C191" s="12">
        <v>2.68917003496654</v>
      </c>
      <c r="D191" s="14"/>
    </row>
    <row r="192" spans="2:4" ht="15">
      <c r="B192" s="11">
        <v>190.5</v>
      </c>
      <c r="C192" s="12">
        <v>2.69726409339816</v>
      </c>
      <c r="D192" s="14">
        <v>0.36391751967605507</v>
      </c>
    </row>
    <row r="193" spans="2:4" ht="15">
      <c r="B193" s="11">
        <v>191.5</v>
      </c>
      <c r="C193" s="12">
        <v>2.70543203895229</v>
      </c>
      <c r="D193" s="14"/>
    </row>
    <row r="194" spans="2:4" ht="15">
      <c r="B194" s="11">
        <v>192.5</v>
      </c>
      <c r="C194" s="12">
        <v>2.71367507453831</v>
      </c>
      <c r="D194" s="14"/>
    </row>
    <row r="195" spans="2:4" ht="15">
      <c r="B195" s="11">
        <v>193.5</v>
      </c>
      <c r="C195" s="12">
        <v>2.72199438433604</v>
      </c>
      <c r="D195" s="14">
        <v>0.197126211636617</v>
      </c>
    </row>
    <row r="196" spans="2:4" ht="15">
      <c r="B196" s="11">
        <v>194.5</v>
      </c>
      <c r="C196" s="12">
        <v>2.73039113379566</v>
      </c>
      <c r="D196" s="14"/>
    </row>
    <row r="197" spans="2:4" ht="15">
      <c r="B197" s="11">
        <v>195.5</v>
      </c>
      <c r="C197" s="12">
        <v>2.73886646963779</v>
      </c>
      <c r="D197" s="14"/>
    </row>
    <row r="198" spans="2:4" ht="15">
      <c r="B198" s="11">
        <v>196.5</v>
      </c>
      <c r="C198" s="12">
        <v>2.74742151985341</v>
      </c>
      <c r="D198" s="14">
        <v>0.24228013471349702</v>
      </c>
    </row>
    <row r="199" spans="2:4" ht="15">
      <c r="B199" s="11">
        <v>197.5</v>
      </c>
      <c r="C199" s="12">
        <v>2.75605739370394</v>
      </c>
      <c r="D199" s="14"/>
    </row>
    <row r="200" spans="2:4" ht="15">
      <c r="B200" s="11">
        <v>198.5</v>
      </c>
      <c r="C200" s="12">
        <v>2.76477518172116</v>
      </c>
      <c r="D200" s="14"/>
    </row>
    <row r="201" spans="2:4" ht="15">
      <c r="B201" s="11">
        <v>199.5</v>
      </c>
      <c r="C201" s="12">
        <v>2.77357595570729</v>
      </c>
      <c r="D201" s="14"/>
    </row>
    <row r="202" spans="2:4" ht="15">
      <c r="B202" s="11">
        <v>200.5</v>
      </c>
      <c r="C202" s="12">
        <v>2.78246076873491</v>
      </c>
      <c r="D202" s="14">
        <v>0.2396513380418</v>
      </c>
    </row>
    <row r="203" spans="2:4" ht="15">
      <c r="B203" s="11">
        <v>201.5</v>
      </c>
      <c r="C203" s="12">
        <v>2.79143065514704</v>
      </c>
      <c r="D203" s="14"/>
    </row>
    <row r="204" spans="2:4" ht="15">
      <c r="B204" s="11">
        <v>202.5</v>
      </c>
      <c r="C204" s="12">
        <v>2.80048663055706</v>
      </c>
      <c r="D204" s="14"/>
    </row>
    <row r="205" spans="2:4" ht="15">
      <c r="B205" s="11">
        <v>203.5</v>
      </c>
      <c r="C205" s="12">
        <v>2.80962969184879</v>
      </c>
      <c r="D205" s="14">
        <v>0.151710504033216</v>
      </c>
    </row>
    <row r="206" spans="2:4" ht="15">
      <c r="B206" s="11">
        <v>204.5</v>
      </c>
      <c r="C206" s="12">
        <v>2.81886081717641</v>
      </c>
      <c r="D206" s="14"/>
    </row>
    <row r="207" spans="2:4" ht="15">
      <c r="B207" s="11">
        <v>205.5</v>
      </c>
      <c r="C207" s="12">
        <v>2.82818096596454</v>
      </c>
      <c r="D207" s="14"/>
    </row>
    <row r="208" spans="2:4" ht="15">
      <c r="B208" s="11">
        <v>206.5</v>
      </c>
      <c r="C208" s="12">
        <v>2.83759107890816</v>
      </c>
      <c r="D208" s="14">
        <v>0.20287102052820202</v>
      </c>
    </row>
    <row r="209" spans="2:4" ht="15">
      <c r="B209" s="11">
        <v>207.5</v>
      </c>
      <c r="C209" s="12">
        <v>2.84709207797269</v>
      </c>
      <c r="D209" s="14"/>
    </row>
    <row r="210" spans="2:4" ht="15">
      <c r="B210" s="11">
        <v>208.5</v>
      </c>
      <c r="C210" s="12">
        <v>2.85668486639391</v>
      </c>
      <c r="D210" s="14"/>
    </row>
    <row r="211" spans="2:4" ht="15">
      <c r="B211" s="11">
        <v>209.5</v>
      </c>
      <c r="C211" s="12">
        <v>2.86637032867804</v>
      </c>
      <c r="D211" s="14"/>
    </row>
    <row r="212" spans="2:4" ht="15">
      <c r="B212" s="11">
        <v>210.5</v>
      </c>
      <c r="C212" s="12">
        <v>2.87614933060166</v>
      </c>
      <c r="D212" s="14">
        <v>0.23408339884026202</v>
      </c>
    </row>
    <row r="213" spans="2:4" ht="15">
      <c r="B213" s="11">
        <v>211.5</v>
      </c>
      <c r="C213" s="12">
        <v>2.88602271921179</v>
      </c>
      <c r="D213" s="14"/>
    </row>
    <row r="214" spans="2:4" ht="15">
      <c r="B214" s="11">
        <v>212.5</v>
      </c>
      <c r="C214" s="12">
        <v>2.89599132282581</v>
      </c>
      <c r="D214" s="14"/>
    </row>
    <row r="215" spans="2:4" ht="15">
      <c r="B215" s="11">
        <v>213.5</v>
      </c>
      <c r="C215" s="12">
        <v>2.90605595103154</v>
      </c>
      <c r="D215" s="14">
        <v>0.188660427494094</v>
      </c>
    </row>
    <row r="216" spans="2:4" ht="15">
      <c r="B216" s="11">
        <v>214.5</v>
      </c>
      <c r="C216" s="12">
        <v>2.91621739468716</v>
      </c>
      <c r="D216" s="14"/>
    </row>
    <row r="217" spans="2:4" ht="15">
      <c r="B217" s="11">
        <v>215.5</v>
      </c>
      <c r="C217" s="12">
        <v>2.92647642592129</v>
      </c>
      <c r="D217" s="14"/>
    </row>
    <row r="218" spans="2:4" ht="15">
      <c r="B218" s="11">
        <v>216.5</v>
      </c>
      <c r="C218" s="12">
        <v>2.93683379813291</v>
      </c>
      <c r="D218" s="14">
        <v>0.195751147190378</v>
      </c>
    </row>
    <row r="219" spans="2:4" ht="15">
      <c r="B219" s="11">
        <v>217.5</v>
      </c>
      <c r="C219" s="12">
        <v>2.94729024599144</v>
      </c>
      <c r="D219" s="14"/>
    </row>
    <row r="220" spans="2:4" ht="15">
      <c r="B220" s="11">
        <v>218.5</v>
      </c>
      <c r="C220" s="12">
        <v>2.95784648543666</v>
      </c>
      <c r="D220" s="14"/>
    </row>
    <row r="221" spans="2:4" ht="15">
      <c r="B221" s="11">
        <v>219.5</v>
      </c>
      <c r="C221" s="12">
        <v>2.96850321367879</v>
      </c>
      <c r="D221" s="14"/>
    </row>
    <row r="222" spans="2:4" ht="15">
      <c r="B222" s="11">
        <v>220.5</v>
      </c>
      <c r="C222" s="12">
        <v>2.97926110919841</v>
      </c>
      <c r="D222" s="14">
        <v>0.200775103769735</v>
      </c>
    </row>
    <row r="223" spans="2:4" ht="15">
      <c r="B223" s="11">
        <v>221.5</v>
      </c>
      <c r="C223" s="12">
        <v>2.99012083174654</v>
      </c>
      <c r="D223" s="14"/>
    </row>
    <row r="224" spans="2:4" ht="15">
      <c r="B224" s="11">
        <v>222.5</v>
      </c>
      <c r="C224" s="12">
        <v>3.00108302234456</v>
      </c>
      <c r="D224" s="14"/>
    </row>
    <row r="225" spans="2:4" ht="15">
      <c r="B225" s="11">
        <v>223.5</v>
      </c>
      <c r="C225" s="12">
        <v>3.01214830328429</v>
      </c>
      <c r="D225" s="14">
        <v>0.15049709725200502</v>
      </c>
    </row>
    <row r="226" spans="2:4" ht="15">
      <c r="B226" s="11">
        <v>224.5</v>
      </c>
      <c r="C226" s="12">
        <v>3.02331727812791</v>
      </c>
      <c r="D226" s="14"/>
    </row>
    <row r="227" spans="2:4" ht="15">
      <c r="B227" s="11">
        <v>225.5</v>
      </c>
      <c r="C227" s="12">
        <v>3.03459053170804</v>
      </c>
      <c r="D227" s="14"/>
    </row>
    <row r="228" spans="2:4" ht="15">
      <c r="B228" s="11">
        <v>226.5</v>
      </c>
      <c r="C228" s="12">
        <v>3.04596863012766</v>
      </c>
      <c r="D228" s="14">
        <v>0.20134959311899503</v>
      </c>
    </row>
    <row r="229" spans="2:4" ht="15">
      <c r="B229" s="11">
        <v>227.5</v>
      </c>
      <c r="C229" s="12">
        <v>3.05745212076019</v>
      </c>
      <c r="D229" s="14"/>
    </row>
    <row r="230" spans="2:4" ht="15">
      <c r="B230" s="11">
        <v>228.5</v>
      </c>
      <c r="C230" s="12">
        <v>3.06904153224942</v>
      </c>
      <c r="D230" s="14"/>
    </row>
    <row r="231" spans="2:4" ht="15">
      <c r="B231" s="11">
        <v>229.5</v>
      </c>
      <c r="C231" s="12">
        <v>3.08073737450954</v>
      </c>
      <c r="D231" s="14"/>
    </row>
    <row r="232" spans="2:4" ht="15">
      <c r="B232" s="11">
        <v>230.5</v>
      </c>
      <c r="C232" s="12">
        <v>3.09254013872516</v>
      </c>
      <c r="D232" s="14">
        <v>0.13341668706912801</v>
      </c>
    </row>
    <row r="233" spans="2:4" ht="15">
      <c r="B233" s="11">
        <v>231.5</v>
      </c>
      <c r="C233" s="12">
        <v>3.10445029735129</v>
      </c>
      <c r="D233" s="14"/>
    </row>
    <row r="234" spans="2:4" ht="15">
      <c r="B234" s="11">
        <v>232.5</v>
      </c>
      <c r="C234" s="12">
        <v>3.11646830411331</v>
      </c>
      <c r="D234" s="14"/>
    </row>
    <row r="235" spans="2:4" ht="15">
      <c r="B235" s="11">
        <v>233.5</v>
      </c>
      <c r="C235" s="12">
        <v>3.12859459400704</v>
      </c>
      <c r="D235" s="14">
        <v>0.167399865678239</v>
      </c>
    </row>
    <row r="236" spans="2:4" ht="15">
      <c r="B236" s="11">
        <v>234.5</v>
      </c>
      <c r="C236" s="12">
        <v>3.14082958329866</v>
      </c>
      <c r="D236" s="14"/>
    </row>
    <row r="237" spans="2:4" ht="15">
      <c r="B237" s="11">
        <v>235.5</v>
      </c>
      <c r="C237" s="12">
        <v>3.15317366952479</v>
      </c>
      <c r="D237" s="14"/>
    </row>
    <row r="238" spans="2:4" ht="15">
      <c r="B238" s="11">
        <v>236.5</v>
      </c>
      <c r="C238" s="12">
        <v>3.16562723149241</v>
      </c>
      <c r="D238" s="14">
        <v>0.201086581069495</v>
      </c>
    </row>
    <row r="239" spans="2:4" ht="15">
      <c r="B239" s="11">
        <v>237.5</v>
      </c>
      <c r="C239" s="12">
        <v>3.17819062927894</v>
      </c>
      <c r="D239" s="14"/>
    </row>
    <row r="240" spans="2:4" ht="15">
      <c r="B240" s="11">
        <v>238.5</v>
      </c>
      <c r="C240" s="12">
        <v>3.19086420423216</v>
      </c>
      <c r="D240" s="14"/>
    </row>
    <row r="241" spans="2:4" ht="15">
      <c r="B241" s="11">
        <v>239.5</v>
      </c>
      <c r="C241" s="12">
        <v>3.20364827897029</v>
      </c>
      <c r="D241" s="14"/>
    </row>
    <row r="242" spans="2:4" ht="15">
      <c r="B242" s="11">
        <v>240.5</v>
      </c>
      <c r="C242" s="12">
        <v>3.21654315738191</v>
      </c>
      <c r="D242" s="14">
        <v>0.20022731682282102</v>
      </c>
    </row>
    <row r="243" spans="2:4" ht="15">
      <c r="B243" s="11">
        <v>241.5</v>
      </c>
      <c r="C243" s="12">
        <v>3.22954912462604</v>
      </c>
      <c r="D243" s="14"/>
    </row>
    <row r="244" spans="2:4" ht="15">
      <c r="B244" s="11">
        <v>242.5</v>
      </c>
      <c r="C244" s="12">
        <v>3.24266644713206</v>
      </c>
      <c r="D244" s="14"/>
    </row>
    <row r="245" spans="2:4" ht="15">
      <c r="B245" s="11">
        <v>243.5</v>
      </c>
      <c r="C245" s="12">
        <v>3.25589537259979</v>
      </c>
      <c r="D245" s="14">
        <v>0.16320529609370701</v>
      </c>
    </row>
    <row r="246" spans="2:4" ht="15">
      <c r="B246" s="11">
        <v>244.5</v>
      </c>
      <c r="C246" s="12">
        <v>3.26923612999941</v>
      </c>
      <c r="D246" s="14"/>
    </row>
    <row r="247" spans="2:4" ht="15">
      <c r="B247" s="11">
        <v>245.5</v>
      </c>
      <c r="C247" s="12">
        <v>3.28268892957154</v>
      </c>
      <c r="D247" s="14"/>
    </row>
    <row r="248" spans="2:4" ht="15">
      <c r="B248" s="11">
        <v>246.5</v>
      </c>
      <c r="C248" s="12">
        <v>3.29625396282716</v>
      </c>
      <c r="D248" s="14">
        <v>0.18415148857343402</v>
      </c>
    </row>
    <row r="249" spans="2:4" ht="15">
      <c r="B249" s="11">
        <v>247.5</v>
      </c>
      <c r="C249" s="12">
        <v>3.30993140254769</v>
      </c>
      <c r="D249" s="14"/>
    </row>
    <row r="250" spans="2:4" ht="15">
      <c r="B250" s="11">
        <v>248.5</v>
      </c>
      <c r="C250" s="12">
        <v>3.32372140278491</v>
      </c>
      <c r="D250" s="14"/>
    </row>
    <row r="251" spans="2:4" ht="15">
      <c r="B251" s="11">
        <v>249.5</v>
      </c>
      <c r="C251" s="12">
        <v>3.33762409886104</v>
      </c>
      <c r="D251" s="14"/>
    </row>
    <row r="252" spans="2:4" ht="15">
      <c r="B252" s="11">
        <v>250.5</v>
      </c>
      <c r="C252" s="12">
        <v>3.35163960736866</v>
      </c>
      <c r="D252" s="14">
        <v>0.15007933980546</v>
      </c>
    </row>
    <row r="253" spans="2:4" ht="15">
      <c r="B253" s="11">
        <v>251.5</v>
      </c>
      <c r="C253" s="12">
        <v>3.36576802617079</v>
      </c>
      <c r="D253" s="14"/>
    </row>
    <row r="254" spans="2:4" ht="15">
      <c r="B254" s="11">
        <v>252.5</v>
      </c>
      <c r="C254" s="12">
        <v>3.38000943440081</v>
      </c>
      <c r="D254" s="14"/>
    </row>
    <row r="255" spans="2:4" ht="15">
      <c r="B255" s="11">
        <v>253.5</v>
      </c>
      <c r="C255" s="12">
        <v>3.39436389246254</v>
      </c>
      <c r="D255" s="14">
        <v>0.18130622190401702</v>
      </c>
    </row>
    <row r="256" spans="2:4" ht="15">
      <c r="B256" s="11">
        <v>254.5</v>
      </c>
      <c r="C256" s="12">
        <v>3.40883144203016</v>
      </c>
      <c r="D256" s="14"/>
    </row>
    <row r="257" spans="2:4" ht="15">
      <c r="B257" s="11">
        <v>255.5</v>
      </c>
      <c r="C257" s="12">
        <v>3.42341210604829</v>
      </c>
      <c r="D257" s="14"/>
    </row>
    <row r="258" spans="2:4" ht="15">
      <c r="B258" s="11">
        <v>256.5</v>
      </c>
      <c r="C258" s="12">
        <v>3.43810588873191</v>
      </c>
      <c r="D258" s="14">
        <v>0.207524126557554</v>
      </c>
    </row>
    <row r="259" spans="2:4" ht="15">
      <c r="B259" s="11">
        <v>257.5</v>
      </c>
      <c r="C259" s="12">
        <v>3.45291277556644</v>
      </c>
      <c r="D259" s="14"/>
    </row>
    <row r="260" spans="2:4" ht="15">
      <c r="B260" s="11">
        <v>258.5</v>
      </c>
      <c r="C260" s="12">
        <v>3.46783273330766</v>
      </c>
      <c r="D260" s="14"/>
    </row>
    <row r="261" spans="2:4" ht="15">
      <c r="B261" s="11">
        <v>259.5</v>
      </c>
      <c r="C261" s="12">
        <v>3.48286570998179</v>
      </c>
      <c r="D261" s="14"/>
    </row>
    <row r="262" spans="2:4" ht="15">
      <c r="B262" s="11">
        <v>260.5</v>
      </c>
      <c r="C262" s="12">
        <v>3.49801163488541</v>
      </c>
      <c r="D262" s="14">
        <v>0.16616758409628601</v>
      </c>
    </row>
    <row r="263" spans="2:4" ht="15">
      <c r="B263" s="11">
        <v>261.5</v>
      </c>
      <c r="C263" s="12">
        <v>3.51327041858554</v>
      </c>
      <c r="D263" s="14"/>
    </row>
    <row r="264" spans="2:4" ht="15">
      <c r="B264" s="11">
        <v>262.5</v>
      </c>
      <c r="C264" s="12">
        <v>3.52864195291956</v>
      </c>
      <c r="D264" s="14"/>
    </row>
    <row r="265" spans="2:4" ht="15">
      <c r="B265" s="11">
        <v>263.5</v>
      </c>
      <c r="C265" s="12">
        <v>3.54412611099529</v>
      </c>
      <c r="D265" s="14"/>
    </row>
    <row r="266" spans="2:4" ht="15">
      <c r="B266" s="11">
        <v>264.5</v>
      </c>
      <c r="C266" s="12">
        <v>3.55972274719091</v>
      </c>
      <c r="D266" s="14"/>
    </row>
    <row r="267" spans="2:4" ht="15">
      <c r="B267" s="11">
        <v>265.5</v>
      </c>
      <c r="C267" s="12">
        <v>3.57543169715504</v>
      </c>
      <c r="D267" s="14"/>
    </row>
    <row r="268" spans="2:4" ht="15">
      <c r="B268" s="11">
        <v>266.5</v>
      </c>
      <c r="C268" s="12">
        <v>3.59125277780666</v>
      </c>
      <c r="D268" s="14"/>
    </row>
    <row r="269" spans="2:4" ht="15">
      <c r="B269" s="11">
        <v>267.5</v>
      </c>
      <c r="C269" s="12">
        <v>3.60718578733519</v>
      </c>
      <c r="D269" s="14"/>
    </row>
    <row r="270" spans="2:4" ht="15">
      <c r="B270" s="11">
        <v>268.5</v>
      </c>
      <c r="C270" s="12">
        <v>3.62323050520041</v>
      </c>
      <c r="D270" s="14"/>
    </row>
    <row r="271" spans="2:4" ht="15">
      <c r="B271" s="11">
        <v>269.5</v>
      </c>
      <c r="C271" s="12">
        <v>3.63938669213254</v>
      </c>
      <c r="D271" s="14"/>
    </row>
    <row r="272" spans="2:4" ht="15">
      <c r="B272" s="11">
        <v>270.5</v>
      </c>
      <c r="C272" s="12">
        <v>3.65565409013216</v>
      </c>
      <c r="D272" s="14">
        <v>0.23722933036011</v>
      </c>
    </row>
    <row r="273" spans="2:4" ht="15">
      <c r="B273" s="11">
        <v>271.5</v>
      </c>
      <c r="C273" s="12">
        <v>3.67203242247029</v>
      </c>
      <c r="D273" s="14"/>
    </row>
    <row r="274" spans="2:4" ht="15">
      <c r="B274" s="11">
        <v>272.5</v>
      </c>
      <c r="C274" s="12">
        <v>3.68852139368831</v>
      </c>
      <c r="D274" s="14"/>
    </row>
    <row r="275" spans="2:4" ht="15">
      <c r="B275" s="11">
        <v>273.5</v>
      </c>
      <c r="C275" s="12">
        <v>3.70512068959804</v>
      </c>
      <c r="D275" s="14">
        <v>0.18841079707992803</v>
      </c>
    </row>
    <row r="276" spans="2:4" ht="15">
      <c r="B276" s="11">
        <v>274.5</v>
      </c>
      <c r="C276" s="12">
        <v>3.72182997728167</v>
      </c>
      <c r="D276" s="14"/>
    </row>
    <row r="277" spans="2:4" ht="15">
      <c r="B277" s="11">
        <v>275.5</v>
      </c>
      <c r="C277" s="12">
        <v>3.73864890509179</v>
      </c>
      <c r="D277" s="14"/>
    </row>
    <row r="278" spans="2:4" ht="15">
      <c r="B278" s="11">
        <v>276.5</v>
      </c>
      <c r="C278" s="12">
        <v>3.75557710265141</v>
      </c>
      <c r="D278" s="14">
        <v>0.24336886106079403</v>
      </c>
    </row>
    <row r="279" spans="2:4" ht="15">
      <c r="B279" s="11">
        <v>277.5</v>
      </c>
      <c r="C279" s="12">
        <v>3.77261418085394</v>
      </c>
      <c r="D279" s="14"/>
    </row>
    <row r="280" spans="2:4" ht="15">
      <c r="B280" s="11">
        <v>278.5</v>
      </c>
      <c r="C280" s="12">
        <v>3.78975973186316</v>
      </c>
      <c r="D280" s="14"/>
    </row>
    <row r="281" spans="2:4" ht="15">
      <c r="B281" s="11">
        <v>279.5</v>
      </c>
      <c r="C281" s="12">
        <v>3.80701332911329</v>
      </c>
      <c r="D281" s="14"/>
    </row>
    <row r="282" spans="2:4" ht="15">
      <c r="B282" s="11">
        <v>280.5</v>
      </c>
      <c r="C282" s="12">
        <v>3.82437452730891</v>
      </c>
      <c r="D282" s="14">
        <v>0.22384369256892503</v>
      </c>
    </row>
    <row r="283" spans="2:4" ht="15">
      <c r="B283" s="11">
        <v>281.5</v>
      </c>
      <c r="C283" s="12">
        <v>3.84184286242504</v>
      </c>
      <c r="D283" s="14"/>
    </row>
    <row r="284" spans="2:4" ht="15">
      <c r="B284" s="11">
        <v>282.5</v>
      </c>
      <c r="C284" s="12">
        <v>3.85941785170706</v>
      </c>
      <c r="D284" s="14"/>
    </row>
    <row r="285" spans="2:4" ht="15">
      <c r="B285" s="11">
        <v>283.5</v>
      </c>
      <c r="C285" s="12">
        <v>3.87709899367079</v>
      </c>
      <c r="D285" s="14">
        <v>0.19809305456872903</v>
      </c>
    </row>
    <row r="286" spans="2:4" ht="15">
      <c r="B286" s="11">
        <v>284.5</v>
      </c>
      <c r="C286" s="12">
        <v>3.89488576810241</v>
      </c>
      <c r="D286" s="14"/>
    </row>
    <row r="287" spans="2:4" ht="15">
      <c r="B287" s="11">
        <v>285.5</v>
      </c>
      <c r="C287" s="12">
        <v>3.91277763605854</v>
      </c>
      <c r="D287" s="14"/>
    </row>
    <row r="288" spans="2:4" ht="15">
      <c r="B288" s="11">
        <v>286.5</v>
      </c>
      <c r="C288" s="12">
        <v>3.93077403986617</v>
      </c>
      <c r="D288" s="14">
        <v>0.12148975560048901</v>
      </c>
    </row>
    <row r="289" spans="2:4" ht="15">
      <c r="B289" s="11">
        <v>287.5</v>
      </c>
      <c r="C289" s="12">
        <v>3.94887440312269</v>
      </c>
      <c r="D289" s="14"/>
    </row>
    <row r="290" spans="2:4" ht="15">
      <c r="B290" s="11">
        <v>288.5</v>
      </c>
      <c r="C290" s="12">
        <v>3.96707813069591</v>
      </c>
      <c r="D290" s="14"/>
    </row>
    <row r="291" spans="2:4" ht="15">
      <c r="B291" s="11">
        <v>289.5</v>
      </c>
      <c r="C291" s="12">
        <v>3.98538460872404</v>
      </c>
      <c r="D291" s="14"/>
    </row>
    <row r="292" spans="2:4" ht="15">
      <c r="B292" s="11">
        <v>290.5</v>
      </c>
      <c r="C292" s="12">
        <v>4.00379320461566</v>
      </c>
      <c r="D292" s="14">
        <v>0.13857205909312</v>
      </c>
    </row>
    <row r="293" spans="2:4" ht="15">
      <c r="B293" s="11">
        <v>291.5</v>
      </c>
      <c r="C293" s="12">
        <v>4.02230326704979</v>
      </c>
      <c r="D293" s="14"/>
    </row>
    <row r="294" spans="2:4" ht="15">
      <c r="B294" s="11">
        <v>292.5</v>
      </c>
      <c r="C294" s="12">
        <v>4.04091412597581</v>
      </c>
      <c r="D294" s="14"/>
    </row>
    <row r="295" spans="2:4" ht="15">
      <c r="B295" s="11">
        <v>293.5</v>
      </c>
      <c r="C295" s="12">
        <v>4.05962509261354</v>
      </c>
      <c r="D295" s="14">
        <v>0.123440158465139</v>
      </c>
    </row>
    <row r="296" spans="2:4" ht="15">
      <c r="B296" s="11">
        <v>294.5</v>
      </c>
      <c r="C296" s="12">
        <v>4.07843545945316</v>
      </c>
      <c r="D296" s="14"/>
    </row>
    <row r="297" spans="2:4" ht="15">
      <c r="B297" s="11">
        <v>295.5</v>
      </c>
      <c r="C297" s="12">
        <v>4.09734450025529</v>
      </c>
      <c r="D297" s="14"/>
    </row>
    <row r="298" spans="2:4" ht="15">
      <c r="B298" s="11">
        <v>296.5</v>
      </c>
      <c r="C298" s="12">
        <v>4.11635147005091</v>
      </c>
      <c r="D298" s="14">
        <v>0.144457247847388</v>
      </c>
    </row>
    <row r="299" spans="2:4" ht="15">
      <c r="B299" s="11">
        <v>297.5</v>
      </c>
      <c r="C299" s="12">
        <v>4.13545560514144</v>
      </c>
      <c r="D299" s="14"/>
    </row>
    <row r="300" spans="2:4" ht="15">
      <c r="B300" s="11">
        <v>298.5</v>
      </c>
      <c r="C300" s="12">
        <v>4.15465612309866</v>
      </c>
      <c r="D300" s="14"/>
    </row>
    <row r="301" spans="2:4" ht="15">
      <c r="B301" s="11">
        <v>299.5</v>
      </c>
      <c r="C301" s="12">
        <v>4.17395222276479</v>
      </c>
      <c r="D301" s="14"/>
    </row>
    <row r="302" spans="2:4" ht="15">
      <c r="B302" s="11">
        <v>300.5</v>
      </c>
      <c r="C302" s="12">
        <v>4.19334308425241</v>
      </c>
      <c r="D302" s="14">
        <v>0.15235496221069902</v>
      </c>
    </row>
    <row r="303" spans="2:4" ht="15">
      <c r="B303" s="11">
        <v>301.5</v>
      </c>
      <c r="C303" s="12">
        <v>4.21282786894454</v>
      </c>
      <c r="D303" s="14"/>
    </row>
    <row r="304" spans="2:4" ht="15">
      <c r="B304" s="11">
        <v>302.5</v>
      </c>
      <c r="C304" s="12">
        <v>4.23240571949457</v>
      </c>
      <c r="D304" s="14"/>
    </row>
    <row r="305" spans="2:4" ht="15">
      <c r="B305" s="11">
        <v>303.5</v>
      </c>
      <c r="C305" s="12">
        <v>4.25207575982629</v>
      </c>
      <c r="D305" s="14">
        <v>0.099649453687706</v>
      </c>
    </row>
    <row r="306" spans="2:4" ht="15">
      <c r="B306" s="11">
        <v>304.5</v>
      </c>
      <c r="C306" s="12">
        <v>4.27183709513391</v>
      </c>
      <c r="D306" s="14"/>
    </row>
    <row r="307" spans="2:4" ht="15">
      <c r="B307" s="11">
        <v>305.5</v>
      </c>
      <c r="C307" s="12">
        <v>4.29168881188204</v>
      </c>
      <c r="D307" s="14"/>
    </row>
    <row r="308" spans="2:4" ht="15">
      <c r="B308" s="11">
        <v>306.5</v>
      </c>
      <c r="C308" s="12">
        <v>4.31162997780566</v>
      </c>
      <c r="D308" s="14">
        <v>0.0926243239785121</v>
      </c>
    </row>
    <row r="309" spans="2:4" ht="15">
      <c r="B309" s="11">
        <v>307.5</v>
      </c>
      <c r="C309" s="12">
        <v>4.33165964191019</v>
      </c>
      <c r="D309" s="14"/>
    </row>
    <row r="310" spans="2:4" ht="15">
      <c r="B310" s="11">
        <v>308.5</v>
      </c>
      <c r="C310" s="12">
        <v>4.35177683447142</v>
      </c>
      <c r="D310" s="14"/>
    </row>
    <row r="311" spans="2:4" ht="15">
      <c r="B311" s="11">
        <v>309.5</v>
      </c>
      <c r="C311" s="12">
        <v>4.37198056703554</v>
      </c>
      <c r="D311" s="14"/>
    </row>
    <row r="312" spans="2:4" ht="15">
      <c r="B312" s="11">
        <v>310.5</v>
      </c>
      <c r="C312" s="12">
        <v>4.39226983241917</v>
      </c>
      <c r="D312" s="14">
        <v>0.15895923021711902</v>
      </c>
    </row>
    <row r="313" spans="2:4" ht="15">
      <c r="B313" s="11">
        <v>311.5</v>
      </c>
      <c r="C313" s="12">
        <v>4.41264360470929</v>
      </c>
      <c r="D313" s="14"/>
    </row>
    <row r="314" spans="2:4" ht="15">
      <c r="B314" s="11">
        <v>312.5</v>
      </c>
      <c r="C314" s="12">
        <v>4.43310083926331</v>
      </c>
      <c r="D314" s="14"/>
    </row>
    <row r="315" spans="2:4" ht="15">
      <c r="B315" s="11">
        <v>313.5</v>
      </c>
      <c r="C315" s="12">
        <v>4.45364047270904</v>
      </c>
      <c r="D315" s="14">
        <v>0.146179432223178</v>
      </c>
    </row>
    <row r="316" spans="2:4" ht="15">
      <c r="B316" s="11">
        <v>314.5</v>
      </c>
      <c r="C316" s="12">
        <v>4.47426142294467</v>
      </c>
      <c r="D316" s="14"/>
    </row>
    <row r="317" spans="2:4" ht="15">
      <c r="B317" s="11">
        <v>315.5</v>
      </c>
      <c r="C317" s="12">
        <v>4.49496258913879</v>
      </c>
      <c r="D317" s="14"/>
    </row>
    <row r="318" spans="2:4" ht="15">
      <c r="B318" s="11">
        <v>316.5</v>
      </c>
      <c r="C318" s="12">
        <v>4.51574285173042</v>
      </c>
      <c r="D318" s="14">
        <v>0.100669501242724</v>
      </c>
    </row>
    <row r="319" spans="2:4" ht="15">
      <c r="B319" s="11">
        <v>317.5</v>
      </c>
      <c r="C319" s="12">
        <v>4.53660107242894</v>
      </c>
      <c r="D319" s="14"/>
    </row>
    <row r="320" spans="2:4" ht="15">
      <c r="B320" s="11">
        <v>318.5</v>
      </c>
      <c r="C320" s="12">
        <v>4.55753609421416</v>
      </c>
      <c r="D320" s="14"/>
    </row>
    <row r="321" spans="2:4" ht="15">
      <c r="B321" s="11">
        <v>319.5</v>
      </c>
      <c r="C321" s="12">
        <v>4.57854674133629</v>
      </c>
      <c r="D321" s="14"/>
    </row>
    <row r="322" spans="2:4" ht="15">
      <c r="B322" s="11">
        <v>320.5</v>
      </c>
      <c r="C322" s="12">
        <v>4.59963181931592</v>
      </c>
      <c r="D322" s="14">
        <v>0.104065206755725</v>
      </c>
    </row>
    <row r="323" spans="2:4" ht="15">
      <c r="B323" s="11">
        <v>321.5</v>
      </c>
      <c r="C323" s="12">
        <v>4.62079011494404</v>
      </c>
      <c r="D323" s="14"/>
    </row>
    <row r="324" spans="2:4" ht="15">
      <c r="B324" s="11">
        <v>322.5</v>
      </c>
      <c r="C324" s="12">
        <v>4.64202039628206</v>
      </c>
      <c r="D324" s="14"/>
    </row>
    <row r="325" spans="2:4" ht="15">
      <c r="B325" s="11">
        <v>323.5</v>
      </c>
      <c r="C325" s="12">
        <v>4.66332141266179</v>
      </c>
      <c r="D325" s="14">
        <v>0.11029267898309901</v>
      </c>
    </row>
    <row r="326" spans="2:4" ht="15">
      <c r="B326" s="11">
        <v>324.5</v>
      </c>
      <c r="C326" s="12">
        <v>4.68469189468542</v>
      </c>
      <c r="D326" s="14"/>
    </row>
    <row r="327" spans="2:4" ht="15">
      <c r="B327" s="11">
        <v>325.5</v>
      </c>
      <c r="C327" s="12">
        <v>4.70613055422554</v>
      </c>
      <c r="D327" s="14"/>
    </row>
    <row r="328" spans="2:4" ht="15">
      <c r="B328" s="11">
        <v>326.5</v>
      </c>
      <c r="C328" s="12">
        <v>4.72763608442517</v>
      </c>
      <c r="D328" s="14">
        <v>0.110457227307603</v>
      </c>
    </row>
    <row r="329" spans="2:4" ht="15">
      <c r="B329" s="11">
        <v>327.5</v>
      </c>
      <c r="C329" s="12">
        <v>4.74920715969769</v>
      </c>
      <c r="D329" s="14"/>
    </row>
    <row r="330" spans="2:4" ht="15">
      <c r="B330" s="11">
        <v>328.5</v>
      </c>
      <c r="C330" s="12">
        <v>4.77084243572691</v>
      </c>
      <c r="D330" s="14"/>
    </row>
    <row r="331" spans="2:4" ht="15">
      <c r="B331" s="11">
        <v>329.5</v>
      </c>
      <c r="C331" s="12">
        <v>4.79254054946703</v>
      </c>
      <c r="D331" s="14"/>
    </row>
    <row r="332" spans="2:4" ht="15">
      <c r="B332" s="11">
        <v>330.5</v>
      </c>
      <c r="C332" s="12">
        <v>4.81430011914266</v>
      </c>
      <c r="D332" s="14"/>
    </row>
    <row r="333" spans="2:4" ht="15">
      <c r="B333" s="11">
        <v>331.5</v>
      </c>
      <c r="C333" s="12">
        <v>4.83611974424879</v>
      </c>
      <c r="D333" s="14"/>
    </row>
    <row r="334" spans="2:4" ht="15">
      <c r="B334" s="11">
        <v>332.5</v>
      </c>
      <c r="C334" s="12">
        <v>4.85799800555081</v>
      </c>
      <c r="D334" s="14"/>
    </row>
    <row r="335" spans="2:4" ht="15">
      <c r="B335" s="11">
        <v>333.5</v>
      </c>
      <c r="C335" s="12">
        <v>4.87993346508454</v>
      </c>
      <c r="D335" s="14">
        <v>0.12007407450203401</v>
      </c>
    </row>
    <row r="336" spans="2:4" ht="15">
      <c r="B336" s="11">
        <v>334.5</v>
      </c>
      <c r="C336" s="12">
        <v>4.90192466615616</v>
      </c>
      <c r="D336" s="14"/>
    </row>
    <row r="337" spans="2:4" ht="15">
      <c r="B337" s="11">
        <v>335.5</v>
      </c>
      <c r="C337" s="12">
        <v>4.92397013334229</v>
      </c>
      <c r="D337" s="14"/>
    </row>
    <row r="338" spans="2:4" ht="15">
      <c r="B338" s="11">
        <v>336.5</v>
      </c>
      <c r="C338" s="12">
        <v>4.94606837248991</v>
      </c>
      <c r="D338" s="14">
        <v>0.0918666532949675</v>
      </c>
    </row>
    <row r="339" spans="2:4" ht="15">
      <c r="B339" s="11">
        <v>337.5</v>
      </c>
      <c r="C339" s="12">
        <v>4.96821787071644</v>
      </c>
      <c r="D339" s="14"/>
    </row>
    <row r="340" spans="2:4" ht="15">
      <c r="B340" s="11">
        <v>338.5</v>
      </c>
      <c r="C340" s="12">
        <v>4.99041709640967</v>
      </c>
      <c r="D340" s="14"/>
    </row>
    <row r="341" spans="2:4" ht="15">
      <c r="B341" s="11">
        <v>339.5</v>
      </c>
      <c r="C341" s="12">
        <v>5.01266449922779</v>
      </c>
      <c r="D341" s="14"/>
    </row>
    <row r="342" spans="2:4" ht="15">
      <c r="B342" s="11">
        <v>340.5</v>
      </c>
      <c r="C342" s="12">
        <v>5.03495851009942</v>
      </c>
      <c r="D342" s="14">
        <v>0.13192670690861302</v>
      </c>
    </row>
    <row r="343" spans="2:4" ht="15">
      <c r="B343" s="11">
        <v>341.5</v>
      </c>
      <c r="C343" s="12">
        <v>5.05729754122354</v>
      </c>
      <c r="D343" s="14"/>
    </row>
    <row r="344" spans="2:4" ht="15">
      <c r="B344" s="11">
        <v>342.5</v>
      </c>
      <c r="C344" s="12">
        <v>5.07967998606956</v>
      </c>
      <c r="D344" s="14"/>
    </row>
    <row r="345" spans="2:4" ht="15">
      <c r="B345" s="11">
        <v>343.5</v>
      </c>
      <c r="C345" s="12">
        <v>5.10210421937729</v>
      </c>
      <c r="D345" s="14">
        <v>0.14256243605843502</v>
      </c>
    </row>
    <row r="346" spans="2:4" ht="15">
      <c r="B346" s="11">
        <v>344.5</v>
      </c>
      <c r="C346" s="12">
        <v>5.12456859715692</v>
      </c>
      <c r="D346" s="14"/>
    </row>
    <row r="347" spans="2:4" ht="15">
      <c r="B347" s="11">
        <v>345.5</v>
      </c>
      <c r="C347" s="12">
        <v>5.14707145668904</v>
      </c>
      <c r="D347" s="14"/>
    </row>
    <row r="348" spans="2:4" ht="15">
      <c r="B348" s="11">
        <v>346.5</v>
      </c>
      <c r="C348" s="12">
        <v>5.16961111652467</v>
      </c>
      <c r="D348" s="14">
        <v>0.0882363089746396</v>
      </c>
    </row>
    <row r="349" spans="2:4" ht="15">
      <c r="B349" s="11">
        <v>347.5</v>
      </c>
      <c r="C349" s="12">
        <v>5.19218587648519</v>
      </c>
      <c r="D349" s="14"/>
    </row>
    <row r="350" spans="2:4" ht="15">
      <c r="B350" s="11">
        <v>348.5</v>
      </c>
      <c r="C350" s="12">
        <v>5.21479401766241</v>
      </c>
      <c r="D350" s="14"/>
    </row>
    <row r="351" spans="2:4" ht="15">
      <c r="B351" s="11">
        <v>349.5</v>
      </c>
      <c r="C351" s="12">
        <v>5.23743380241854</v>
      </c>
      <c r="D351" s="14"/>
    </row>
    <row r="352" spans="2:4" ht="15">
      <c r="B352" s="11">
        <v>350.5</v>
      </c>
      <c r="C352" s="12">
        <v>5.26010347438617</v>
      </c>
      <c r="D352" s="14">
        <v>0.09537091584611532</v>
      </c>
    </row>
    <row r="353" spans="2:4" ht="15">
      <c r="B353" s="11">
        <v>351.5</v>
      </c>
      <c r="C353" s="12">
        <v>5.28280125846829</v>
      </c>
      <c r="D353" s="14"/>
    </row>
    <row r="354" spans="2:4" ht="15">
      <c r="B354" s="11">
        <v>352.5</v>
      </c>
      <c r="C354" s="12">
        <v>5.30552536083832</v>
      </c>
      <c r="D354" s="14"/>
    </row>
    <row r="355" spans="2:4" ht="15">
      <c r="B355" s="11">
        <v>353.5</v>
      </c>
      <c r="C355" s="12">
        <v>5.32827396894004</v>
      </c>
      <c r="D355" s="14">
        <v>0.15449021071104002</v>
      </c>
    </row>
    <row r="356" spans="2:4" ht="15">
      <c r="B356" s="11">
        <v>354.5</v>
      </c>
      <c r="C356" s="12">
        <v>5.35104525148766</v>
      </c>
      <c r="D356" s="14"/>
    </row>
    <row r="357" spans="2:4" ht="15">
      <c r="B357" s="11">
        <v>355.5</v>
      </c>
      <c r="C357" s="12">
        <v>5.37383735846579</v>
      </c>
      <c r="D357" s="14"/>
    </row>
    <row r="358" spans="2:4" ht="15">
      <c r="B358" s="11">
        <v>356.5</v>
      </c>
      <c r="C358" s="12">
        <v>5.39664842112942</v>
      </c>
      <c r="D358" s="14">
        <v>0.0732723629917451</v>
      </c>
    </row>
    <row r="359" spans="2:4" ht="15">
      <c r="B359" s="11">
        <v>357.5</v>
      </c>
      <c r="C359" s="12">
        <v>5.41947655200394</v>
      </c>
      <c r="D359" s="14"/>
    </row>
    <row r="360" spans="2:4" ht="15">
      <c r="B360" s="11">
        <v>358.5</v>
      </c>
      <c r="C360" s="12">
        <v>5.44231984488517</v>
      </c>
      <c r="D360" s="14"/>
    </row>
    <row r="361" spans="2:4" ht="15">
      <c r="B361" s="11">
        <v>359.5</v>
      </c>
      <c r="C361" s="12">
        <v>5.46517637483929</v>
      </c>
      <c r="D361" s="14"/>
    </row>
    <row r="362" spans="2:4" ht="15">
      <c r="B362" s="11">
        <v>360.5</v>
      </c>
      <c r="C362" s="12">
        <v>5.48804419820291</v>
      </c>
      <c r="D362" s="14">
        <v>0.10257646025096101</v>
      </c>
    </row>
    <row r="363" spans="2:4" ht="15">
      <c r="B363" s="11">
        <v>361.5</v>
      </c>
      <c r="C363" s="12">
        <v>5.51092135258304</v>
      </c>
      <c r="D363" s="14"/>
    </row>
    <row r="364" spans="2:4" ht="15">
      <c r="B364" s="11">
        <v>362.5</v>
      </c>
      <c r="C364" s="12">
        <v>5.53380585685707</v>
      </c>
      <c r="D364" s="14"/>
    </row>
    <row r="365" spans="2:4" ht="15">
      <c r="B365" s="11">
        <v>363.5</v>
      </c>
      <c r="C365" s="12">
        <v>5.55669571117278</v>
      </c>
      <c r="D365" s="14">
        <v>0.13326031260120902</v>
      </c>
    </row>
    <row r="366" spans="2:4" ht="15">
      <c r="B366" s="11">
        <v>364.5</v>
      </c>
      <c r="C366" s="12">
        <v>5.57958889694842</v>
      </c>
      <c r="D366" s="14"/>
    </row>
    <row r="367" spans="2:4" ht="15">
      <c r="B367" s="11">
        <v>365.5</v>
      </c>
      <c r="C367" s="12">
        <v>5.60248337687254</v>
      </c>
      <c r="D367" s="14"/>
    </row>
    <row r="368" spans="2:4" ht="15">
      <c r="B368" s="11">
        <v>366.5</v>
      </c>
      <c r="C368" s="12">
        <v>5.62537709490416</v>
      </c>
      <c r="D368" s="14">
        <v>0.14433983469174302</v>
      </c>
    </row>
    <row r="369" spans="2:4" ht="15">
      <c r="B369" s="11">
        <v>367.5</v>
      </c>
      <c r="C369" s="12">
        <v>5.64826797627269</v>
      </c>
      <c r="D369" s="14"/>
    </row>
    <row r="370" spans="2:4" ht="15">
      <c r="B370" s="11">
        <v>368.5</v>
      </c>
      <c r="C370" s="12">
        <v>5.67115392747792</v>
      </c>
      <c r="D370" s="14"/>
    </row>
    <row r="371" spans="2:4" ht="15">
      <c r="B371" s="11">
        <v>369.5</v>
      </c>
      <c r="C371" s="12">
        <v>5.69403283629004</v>
      </c>
      <c r="D371" s="14"/>
    </row>
    <row r="372" spans="2:4" ht="15">
      <c r="B372" s="11">
        <v>370.5</v>
      </c>
      <c r="C372" s="12">
        <v>5.71690257174966</v>
      </c>
      <c r="D372" s="14">
        <v>0.20953099592489602</v>
      </c>
    </row>
    <row r="373" spans="2:4" ht="15">
      <c r="B373" s="11">
        <v>371.5</v>
      </c>
      <c r="C373" s="12">
        <v>5.73976098416779</v>
      </c>
      <c r="D373" s="14"/>
    </row>
    <row r="374" spans="2:4" ht="15">
      <c r="B374" s="11">
        <v>372.5</v>
      </c>
      <c r="C374" s="12">
        <v>5.76260590512581</v>
      </c>
      <c r="D374" s="14"/>
    </row>
    <row r="375" spans="2:4" ht="15">
      <c r="B375" s="11">
        <v>373.5</v>
      </c>
      <c r="C375" s="12">
        <v>5.78543514747554</v>
      </c>
      <c r="D375" s="14">
        <v>0.16316132691665602</v>
      </c>
    </row>
    <row r="376" spans="2:4" ht="15">
      <c r="B376" s="11">
        <v>374.5</v>
      </c>
      <c r="C376" s="12">
        <v>5.80824650533917</v>
      </c>
      <c r="D376" s="14"/>
    </row>
    <row r="377" spans="2:4" ht="15">
      <c r="B377" s="11">
        <v>375.5</v>
      </c>
      <c r="C377" s="12">
        <v>5.83103775410929</v>
      </c>
      <c r="D377" s="14"/>
    </row>
    <row r="378" spans="2:4" ht="15">
      <c r="B378" s="11">
        <v>376.5</v>
      </c>
      <c r="C378" s="12">
        <v>5.85380665044892</v>
      </c>
      <c r="D378" s="14">
        <v>0.20667653828555202</v>
      </c>
    </row>
    <row r="379" spans="2:4" ht="15">
      <c r="B379" s="11">
        <v>377.5</v>
      </c>
      <c r="C379" s="12">
        <v>5.87655093229145</v>
      </c>
      <c r="D379" s="14"/>
    </row>
    <row r="380" spans="2:4" ht="15">
      <c r="B380" s="11">
        <v>378.5</v>
      </c>
      <c r="C380" s="12">
        <v>5.89926831884066</v>
      </c>
      <c r="D380" s="14"/>
    </row>
    <row r="381" spans="2:4" ht="15">
      <c r="B381" s="11">
        <v>379.5</v>
      </c>
      <c r="C381" s="12">
        <v>5.92195651057079</v>
      </c>
      <c r="D381" s="14"/>
    </row>
    <row r="382" spans="2:4" ht="15">
      <c r="B382" s="11">
        <v>380.5</v>
      </c>
      <c r="C382" s="12">
        <v>5.94461318922641</v>
      </c>
      <c r="D382" s="14">
        <v>0.158872940311745</v>
      </c>
    </row>
    <row r="383" spans="2:4" ht="15">
      <c r="B383" s="11">
        <v>381.5</v>
      </c>
      <c r="C383" s="12">
        <v>5.96723601782254</v>
      </c>
      <c r="D383" s="14"/>
    </row>
    <row r="384" spans="2:4" ht="15">
      <c r="B384" s="11">
        <v>382.5</v>
      </c>
      <c r="C384" s="12">
        <v>5.98982264064456</v>
      </c>
      <c r="D384" s="14"/>
    </row>
    <row r="385" spans="2:4" ht="15">
      <c r="B385" s="11">
        <v>383.5</v>
      </c>
      <c r="C385" s="12">
        <v>6.01237068324829</v>
      </c>
      <c r="D385" s="14">
        <v>0.11060422737976501</v>
      </c>
    </row>
    <row r="386" spans="2:4" ht="15">
      <c r="B386" s="11">
        <v>384.5</v>
      </c>
      <c r="C386" s="12">
        <v>6.03487775245991</v>
      </c>
      <c r="D386" s="14"/>
    </row>
    <row r="387" spans="2:4" ht="15">
      <c r="B387" s="11">
        <v>385.5</v>
      </c>
      <c r="C387" s="12">
        <v>6.05719894868367</v>
      </c>
      <c r="D387" s="14"/>
    </row>
    <row r="388" spans="2:4" ht="15">
      <c r="B388" s="11">
        <v>386.5</v>
      </c>
      <c r="C388" s="12">
        <v>6.07952014490742</v>
      </c>
      <c r="D388" s="14">
        <v>0.08686061346103652</v>
      </c>
    </row>
    <row r="389" spans="2:4" ht="15">
      <c r="B389" s="11">
        <v>387.5</v>
      </c>
      <c r="C389" s="12">
        <v>6.10184134113117</v>
      </c>
      <c r="D389" s="14"/>
    </row>
    <row r="390" spans="2:4" ht="15">
      <c r="B390" s="11">
        <v>388.5</v>
      </c>
      <c r="C390" s="12">
        <v>6.12416253735493</v>
      </c>
      <c r="D390" s="14"/>
    </row>
    <row r="391" spans="2:4" ht="15">
      <c r="B391" s="11">
        <v>389.5</v>
      </c>
      <c r="C391" s="12">
        <v>6.14648373357868</v>
      </c>
      <c r="D391" s="14"/>
    </row>
    <row r="392" spans="2:4" ht="15">
      <c r="B392" s="11">
        <v>390.5</v>
      </c>
      <c r="C392" s="12">
        <v>6.16880492980244</v>
      </c>
      <c r="D392" s="14">
        <v>0.10406477539412501</v>
      </c>
    </row>
    <row r="393" spans="2:4" ht="15">
      <c r="B393" s="11">
        <v>391.5</v>
      </c>
      <c r="C393" s="12">
        <v>6.19112612602619</v>
      </c>
      <c r="D393" s="14"/>
    </row>
    <row r="394" spans="2:4" ht="15">
      <c r="B394" s="11">
        <v>392.5</v>
      </c>
      <c r="C394" s="12">
        <v>6.21344732224994</v>
      </c>
      <c r="D394" s="14"/>
    </row>
    <row r="395" spans="2:4" ht="15">
      <c r="B395" s="11">
        <v>393.5</v>
      </c>
      <c r="C395" s="12">
        <v>6.2357685184737</v>
      </c>
      <c r="D395" s="14">
        <v>0.0839272411354147</v>
      </c>
    </row>
    <row r="396" spans="2:4" ht="15">
      <c r="B396" s="11">
        <v>394.5</v>
      </c>
      <c r="C396" s="12">
        <v>6.25808971469745</v>
      </c>
      <c r="D396" s="14"/>
    </row>
    <row r="397" spans="2:4" ht="15">
      <c r="B397" s="11">
        <v>395.5</v>
      </c>
      <c r="C397" s="12">
        <v>6.2804109109212</v>
      </c>
      <c r="D397" s="14"/>
    </row>
    <row r="398" spans="2:4" ht="15">
      <c r="B398" s="11">
        <v>396.5</v>
      </c>
      <c r="C398" s="12">
        <v>6.30273210714496</v>
      </c>
      <c r="D398" s="14">
        <v>0.081223426831866</v>
      </c>
    </row>
    <row r="399" spans="2:4" ht="15">
      <c r="B399" s="11">
        <v>397.5</v>
      </c>
      <c r="C399" s="12">
        <v>6.32505330336871</v>
      </c>
      <c r="D399" s="14"/>
    </row>
    <row r="400" spans="2:4" ht="15">
      <c r="B400" s="11">
        <v>398.5</v>
      </c>
      <c r="C400" s="12">
        <v>6.34737449959246</v>
      </c>
      <c r="D400" s="14"/>
    </row>
    <row r="401" spans="2:4" ht="15">
      <c r="B401" s="11">
        <v>399.5</v>
      </c>
      <c r="C401" s="12">
        <v>6.36969569581622</v>
      </c>
      <c r="D401" s="14"/>
    </row>
    <row r="402" spans="2:4" ht="15">
      <c r="B402" s="11">
        <v>400.5</v>
      </c>
      <c r="C402" s="12">
        <v>6.39201689203997</v>
      </c>
      <c r="D402" s="14">
        <v>0.15518519865205702</v>
      </c>
    </row>
    <row r="403" spans="2:4" ht="15">
      <c r="B403" s="11">
        <v>401.5</v>
      </c>
      <c r="C403" s="12">
        <v>6.41433808826373</v>
      </c>
      <c r="D403" s="14"/>
    </row>
    <row r="404" spans="2:4" ht="15">
      <c r="B404" s="11">
        <v>402.5</v>
      </c>
      <c r="C404" s="12">
        <v>6.43665928448748</v>
      </c>
      <c r="D404" s="14"/>
    </row>
    <row r="405" spans="2:4" ht="15">
      <c r="B405" s="11">
        <v>403.5</v>
      </c>
      <c r="C405" s="12">
        <v>6.45898048071123</v>
      </c>
      <c r="D405" s="14">
        <v>0.0566354658939705</v>
      </c>
    </row>
    <row r="406" spans="2:4" ht="15">
      <c r="B406" s="11">
        <v>404.5</v>
      </c>
      <c r="C406" s="12">
        <v>6.48130167693499</v>
      </c>
      <c r="D406" s="14"/>
    </row>
    <row r="407" spans="2:4" ht="15">
      <c r="B407" s="11">
        <v>405.5</v>
      </c>
      <c r="C407" s="12">
        <v>6.50362287315874</v>
      </c>
      <c r="D407" s="14"/>
    </row>
    <row r="408" spans="2:4" ht="15">
      <c r="B408" s="11">
        <v>406.5</v>
      </c>
      <c r="C408" s="12">
        <v>6.52594406938249</v>
      </c>
      <c r="D408" s="14">
        <v>0.0438648377009757</v>
      </c>
    </row>
    <row r="409" spans="2:4" ht="15">
      <c r="B409" s="11">
        <v>407.5</v>
      </c>
      <c r="C409" s="12">
        <v>6.54826526560625</v>
      </c>
      <c r="D409" s="14"/>
    </row>
    <row r="410" spans="2:4" ht="15">
      <c r="B410" s="11">
        <v>408.5</v>
      </c>
      <c r="C410" s="12">
        <v>6.57058646183</v>
      </c>
      <c r="D410" s="14"/>
    </row>
    <row r="411" spans="2:4" ht="15">
      <c r="B411" s="11">
        <v>409.5</v>
      </c>
      <c r="C411" s="12">
        <v>6.59290765805376</v>
      </c>
      <c r="D411" s="14"/>
    </row>
    <row r="412" spans="2:4" ht="15">
      <c r="B412" s="11">
        <v>410.5</v>
      </c>
      <c r="C412" s="12">
        <v>6.61522885427751</v>
      </c>
      <c r="D412" s="14">
        <v>0.110242729061562</v>
      </c>
    </row>
    <row r="413" spans="2:4" ht="15">
      <c r="B413" s="11">
        <v>411.5</v>
      </c>
      <c r="C413" s="12">
        <v>6.63755005050126</v>
      </c>
      <c r="D413" s="14"/>
    </row>
    <row r="414" spans="2:4" ht="15">
      <c r="B414" s="11">
        <v>412.5</v>
      </c>
      <c r="C414" s="12">
        <v>6.65987124672502</v>
      </c>
      <c r="D414" s="14"/>
    </row>
    <row r="415" spans="2:4" ht="15">
      <c r="B415" s="11">
        <v>413.5</v>
      </c>
      <c r="C415" s="12">
        <v>6.68219244294877</v>
      </c>
      <c r="D415" s="14">
        <v>0.0636781528571857</v>
      </c>
    </row>
    <row r="416" spans="2:4" ht="15">
      <c r="B416" s="11">
        <v>414.5</v>
      </c>
      <c r="C416" s="12">
        <v>6.70451363917252</v>
      </c>
      <c r="D416" s="14"/>
    </row>
    <row r="417" spans="2:4" ht="15">
      <c r="B417" s="11">
        <v>415.5</v>
      </c>
      <c r="C417" s="12">
        <v>6.72683483539628</v>
      </c>
      <c r="D417" s="14"/>
    </row>
    <row r="418" spans="2:4" ht="15">
      <c r="B418" s="11">
        <v>416.5</v>
      </c>
      <c r="C418" s="12">
        <v>6.74915603162003</v>
      </c>
      <c r="D418" s="14">
        <v>0.05705771293920361</v>
      </c>
    </row>
    <row r="419" spans="2:4" ht="15">
      <c r="B419" s="11">
        <v>417.5</v>
      </c>
      <c r="C419" s="12">
        <v>6.77147722784379</v>
      </c>
      <c r="D419" s="14"/>
    </row>
    <row r="420" spans="2:4" ht="15">
      <c r="B420" s="11">
        <v>418.5</v>
      </c>
      <c r="C420" s="12">
        <v>6.79379842406754</v>
      </c>
      <c r="D420" s="14"/>
    </row>
    <row r="421" spans="2:4" ht="15">
      <c r="B421" s="11">
        <v>419.5</v>
      </c>
      <c r="C421" s="12">
        <v>6.81611962029129</v>
      </c>
      <c r="D421" s="14"/>
    </row>
    <row r="422" spans="2:4" ht="15">
      <c r="B422" s="11">
        <v>420.5</v>
      </c>
      <c r="C422" s="12">
        <v>6.83844081651505</v>
      </c>
      <c r="D422" s="14">
        <v>0.0347018063785462</v>
      </c>
    </row>
    <row r="423" spans="2:4" ht="15">
      <c r="B423" s="11">
        <v>421.5</v>
      </c>
      <c r="C423" s="12">
        <v>6.8607620127388</v>
      </c>
      <c r="D423" s="14"/>
    </row>
    <row r="424" spans="2:4" ht="15">
      <c r="B424" s="11">
        <v>422.5</v>
      </c>
      <c r="C424" s="12">
        <v>6.88308320896256</v>
      </c>
      <c r="D424" s="14"/>
    </row>
    <row r="425" spans="2:4" ht="15">
      <c r="B425" s="11">
        <v>423.5</v>
      </c>
      <c r="C425" s="12">
        <v>6.90540440518631</v>
      </c>
      <c r="D425" s="14">
        <v>0.0216898450354657</v>
      </c>
    </row>
    <row r="426" spans="2:4" ht="15">
      <c r="B426" s="11">
        <v>424.5</v>
      </c>
      <c r="C426" s="12">
        <v>6.92772560141006</v>
      </c>
      <c r="D426" s="14"/>
    </row>
    <row r="427" spans="2:4" ht="15">
      <c r="B427" s="11">
        <v>425.5</v>
      </c>
      <c r="C427" s="12">
        <v>6.95004679763382</v>
      </c>
      <c r="D427" s="14"/>
    </row>
    <row r="428" spans="2:4" ht="15">
      <c r="B428" s="11">
        <v>426.5</v>
      </c>
      <c r="C428" s="12">
        <v>6.97236799385757</v>
      </c>
      <c r="D428" s="14">
        <v>0.020739533815417</v>
      </c>
    </row>
    <row r="429" spans="2:4" ht="15">
      <c r="B429" s="11">
        <v>427.5</v>
      </c>
      <c r="C429" s="12">
        <v>6.99468919008132</v>
      </c>
      <c r="D429" s="14"/>
    </row>
    <row r="430" spans="2:4" ht="15">
      <c r="B430" s="11">
        <v>428.5</v>
      </c>
      <c r="C430" s="12">
        <v>7.01701038630508</v>
      </c>
      <c r="D430" s="14"/>
    </row>
    <row r="431" spans="2:4" ht="15">
      <c r="B431" s="11">
        <v>429.5</v>
      </c>
      <c r="C431" s="12">
        <v>7.03933158252883</v>
      </c>
      <c r="D431" s="14"/>
    </row>
    <row r="432" spans="2:4" ht="15">
      <c r="B432" s="11">
        <v>430.5</v>
      </c>
      <c r="C432" s="12">
        <v>7.06165277875259</v>
      </c>
      <c r="D432" s="14">
        <v>0.0330595093638679</v>
      </c>
    </row>
    <row r="433" spans="2:4" ht="15">
      <c r="B433" s="11">
        <v>431.5</v>
      </c>
      <c r="C433" s="12">
        <v>7.08397397497634</v>
      </c>
      <c r="D433" s="14"/>
    </row>
    <row r="434" spans="2:4" ht="15">
      <c r="B434" s="11">
        <v>432.5</v>
      </c>
      <c r="C434" s="12">
        <v>7.10629517120009</v>
      </c>
      <c r="D434" s="14"/>
    </row>
    <row r="435" spans="2:4" ht="15">
      <c r="B435" s="11">
        <v>433.5</v>
      </c>
      <c r="C435" s="12">
        <v>7.12861636742385</v>
      </c>
      <c r="D435" s="14">
        <v>0.0207564806911918</v>
      </c>
    </row>
    <row r="436" spans="2:4" ht="15">
      <c r="B436" s="11">
        <v>434.5</v>
      </c>
      <c r="C436" s="12">
        <v>7.1509375636476</v>
      </c>
      <c r="D436" s="14"/>
    </row>
    <row r="437" spans="2:4" ht="15">
      <c r="B437" s="11">
        <v>435.5</v>
      </c>
      <c r="C437" s="12">
        <v>7.17325875987135</v>
      </c>
      <c r="D437" s="14"/>
    </row>
    <row r="438" spans="2:4" ht="15">
      <c r="B438" s="11">
        <v>436.5</v>
      </c>
      <c r="C438" s="12">
        <v>7.19557995609511</v>
      </c>
      <c r="D438" s="14">
        <v>0.12091656266170801</v>
      </c>
    </row>
    <row r="439" spans="2:4" ht="15">
      <c r="B439" s="11">
        <v>437.5</v>
      </c>
      <c r="C439" s="12">
        <v>7.21790115231886</v>
      </c>
      <c r="D439" s="14"/>
    </row>
    <row r="440" spans="2:4" ht="15">
      <c r="B440" s="11">
        <v>438.5</v>
      </c>
      <c r="C440" s="12">
        <v>7.24022234854261</v>
      </c>
      <c r="D440" s="14"/>
    </row>
    <row r="441" spans="2:4" ht="15">
      <c r="B441" s="11">
        <v>439.5</v>
      </c>
      <c r="C441" s="12">
        <v>7.26254354476637</v>
      </c>
      <c r="D441" s="14"/>
    </row>
    <row r="442" spans="2:4" ht="15">
      <c r="B442" s="11">
        <v>440.5</v>
      </c>
      <c r="C442" s="12">
        <v>7.28486474099012</v>
      </c>
      <c r="D442" s="14">
        <v>0.106517797430977</v>
      </c>
    </row>
    <row r="443" spans="2:4" ht="15">
      <c r="B443" s="11">
        <v>441.5</v>
      </c>
      <c r="C443" s="12">
        <v>7.30718593721388</v>
      </c>
      <c r="D443" s="14"/>
    </row>
    <row r="444" spans="2:4" ht="15">
      <c r="B444" s="11">
        <v>442.5</v>
      </c>
      <c r="C444" s="12">
        <v>7.32950713343763</v>
      </c>
      <c r="D444" s="14"/>
    </row>
    <row r="445" spans="2:4" ht="15">
      <c r="B445" s="11">
        <v>443.5</v>
      </c>
      <c r="C445" s="12">
        <v>7.35182832966138</v>
      </c>
      <c r="D445" s="14"/>
    </row>
    <row r="446" spans="2:4" ht="15">
      <c r="B446" s="11">
        <v>444.5</v>
      </c>
      <c r="C446" s="12">
        <v>7.37414952588514</v>
      </c>
      <c r="D446" s="14"/>
    </row>
    <row r="447" spans="2:4" ht="15">
      <c r="B447" s="11">
        <v>445.5</v>
      </c>
      <c r="C447" s="12">
        <v>7.39647072210889</v>
      </c>
      <c r="D447" s="14"/>
    </row>
    <row r="448" spans="2:4" ht="15">
      <c r="B448" s="11">
        <v>446.5</v>
      </c>
      <c r="C448" s="12">
        <v>7.41879191833265</v>
      </c>
      <c r="D448" s="14">
        <v>0.0378408996405942</v>
      </c>
    </row>
    <row r="449" spans="2:4" ht="15">
      <c r="B449" s="11">
        <v>447.5</v>
      </c>
      <c r="C449" s="12">
        <v>7.4411131145564</v>
      </c>
      <c r="D449" s="14"/>
    </row>
    <row r="450" spans="2:4" ht="15">
      <c r="B450" s="11">
        <v>448.5</v>
      </c>
      <c r="C450" s="12">
        <v>7.46343431078015</v>
      </c>
      <c r="D450" s="14"/>
    </row>
    <row r="451" spans="2:4" ht="15">
      <c r="B451" s="11">
        <v>449.5</v>
      </c>
      <c r="C451" s="12">
        <v>7.48575550700391</v>
      </c>
      <c r="D451" s="14"/>
    </row>
    <row r="452" spans="2:4" ht="15">
      <c r="B452" s="11">
        <v>450.5</v>
      </c>
      <c r="C452" s="12">
        <v>7.50807670322766</v>
      </c>
      <c r="D452" s="14">
        <v>0.0494368743029715</v>
      </c>
    </row>
    <row r="453" spans="2:4" ht="15">
      <c r="B453" s="11">
        <v>451.5</v>
      </c>
      <c r="C453" s="12">
        <v>7.53039789945141</v>
      </c>
      <c r="D453" s="14"/>
    </row>
    <row r="454" spans="2:4" ht="15">
      <c r="B454" s="11">
        <v>452.5</v>
      </c>
      <c r="C454" s="12">
        <v>7.55271909567517</v>
      </c>
      <c r="D454" s="14"/>
    </row>
    <row r="455" spans="2:4" ht="15">
      <c r="B455" s="11">
        <v>453.5</v>
      </c>
      <c r="C455" s="12">
        <v>7.57504029189892</v>
      </c>
      <c r="D455" s="11"/>
    </row>
    <row r="456" spans="2:4" ht="15">
      <c r="B456" s="11">
        <v>454.5</v>
      </c>
      <c r="C456" s="12">
        <v>7.59736148812268</v>
      </c>
      <c r="D456" s="14"/>
    </row>
    <row r="457" spans="2:4" ht="15">
      <c r="B457" s="11">
        <v>455.5</v>
      </c>
      <c r="C457" s="12">
        <v>7.61968268434643</v>
      </c>
      <c r="D457" s="14"/>
    </row>
    <row r="458" spans="2:4" ht="15">
      <c r="B458" s="11">
        <v>456.5</v>
      </c>
      <c r="C458" s="12">
        <v>7.64200388057018</v>
      </c>
      <c r="D458" s="14">
        <v>0.0631971648438859</v>
      </c>
    </row>
    <row r="459" spans="2:4" ht="15">
      <c r="B459" s="11">
        <v>457.5</v>
      </c>
      <c r="C459" s="12">
        <v>7.66432507679394</v>
      </c>
      <c r="D459" s="14"/>
    </row>
    <row r="460" spans="2:4" ht="15">
      <c r="B460" s="11">
        <v>458.5</v>
      </c>
      <c r="C460" s="12">
        <v>7.68664627301769</v>
      </c>
      <c r="D460" s="14"/>
    </row>
    <row r="461" spans="2:4" ht="15">
      <c r="B461" s="11">
        <v>459.5</v>
      </c>
      <c r="C461" s="12">
        <v>7.70896746924144</v>
      </c>
      <c r="D461" s="14"/>
    </row>
    <row r="462" spans="2:4" ht="15">
      <c r="B462" s="11">
        <v>460.5</v>
      </c>
      <c r="C462" s="12">
        <v>7.7312886654652</v>
      </c>
      <c r="D462" s="14">
        <v>0.0079116606451414</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M402"/>
  <sheetViews>
    <sheetView zoomScalePageLayoutView="0" workbookViewId="0" topLeftCell="A1">
      <selection activeCell="A2" sqref="A2"/>
    </sheetView>
  </sheetViews>
  <sheetFormatPr defaultColWidth="13.7109375" defaultRowHeight="12.75"/>
  <cols>
    <col min="1" max="1" width="13.7109375" style="5" customWidth="1"/>
    <col min="2" max="4" width="13.7109375" style="16" customWidth="1"/>
    <col min="5" max="16384" width="13.7109375" style="5" customWidth="1"/>
  </cols>
  <sheetData>
    <row r="1" spans="1:13" ht="15">
      <c r="A1" s="5" t="s">
        <v>0</v>
      </c>
      <c r="B1" s="17" t="s">
        <v>15</v>
      </c>
      <c r="C1" s="18" t="s">
        <v>40</v>
      </c>
      <c r="D1" s="17" t="s">
        <v>41</v>
      </c>
      <c r="E1" s="5" t="s">
        <v>18</v>
      </c>
      <c r="F1" s="5" t="s">
        <v>19</v>
      </c>
      <c r="G1" s="9" t="s">
        <v>20</v>
      </c>
      <c r="H1" s="10" t="s">
        <v>15</v>
      </c>
      <c r="I1" s="9" t="s">
        <v>21</v>
      </c>
      <c r="J1" s="9" t="s">
        <v>22</v>
      </c>
      <c r="K1" s="9" t="s">
        <v>23</v>
      </c>
      <c r="L1" s="9" t="s">
        <v>24</v>
      </c>
      <c r="M1" s="9" t="s">
        <v>25</v>
      </c>
    </row>
    <row r="2" spans="1:13" ht="15">
      <c r="A2" s="5" t="s">
        <v>42</v>
      </c>
      <c r="B2" s="19">
        <v>0.5</v>
      </c>
      <c r="C2" s="20">
        <v>0.583740001119937</v>
      </c>
      <c r="D2" s="21">
        <v>0.130085903850706</v>
      </c>
      <c r="F2" s="5" t="s">
        <v>27</v>
      </c>
      <c r="G2" s="5" t="s">
        <v>43</v>
      </c>
      <c r="H2" s="5">
        <v>322.5</v>
      </c>
      <c r="I2" s="5">
        <v>5640</v>
      </c>
      <c r="J2" s="5">
        <v>40</v>
      </c>
      <c r="K2" s="13">
        <v>6290</v>
      </c>
      <c r="L2" s="13">
        <v>6010</v>
      </c>
      <c r="M2" s="5" t="s">
        <v>29</v>
      </c>
    </row>
    <row r="3" spans="2:13" ht="15">
      <c r="B3" s="19">
        <v>1.5</v>
      </c>
      <c r="C3" s="20">
        <v>0.6115124152869621</v>
      </c>
      <c r="D3" s="20"/>
      <c r="G3" s="5" t="s">
        <v>43</v>
      </c>
      <c r="H3" s="5">
        <v>322.5</v>
      </c>
      <c r="I3" s="5">
        <v>5640</v>
      </c>
      <c r="J3" s="5">
        <v>40</v>
      </c>
      <c r="K3" s="13">
        <v>6290</v>
      </c>
      <c r="L3" s="13">
        <v>6010</v>
      </c>
      <c r="M3" s="5" t="s">
        <v>29</v>
      </c>
    </row>
    <row r="4" spans="2:13" ht="15">
      <c r="B4" s="19">
        <v>2.5</v>
      </c>
      <c r="C4" s="20">
        <v>0.638962722714688</v>
      </c>
      <c r="D4" s="20"/>
      <c r="G4" s="13" t="s">
        <v>11</v>
      </c>
      <c r="H4" s="13"/>
      <c r="I4" s="13"/>
      <c r="J4" s="13"/>
      <c r="L4" s="13"/>
      <c r="M4" s="13"/>
    </row>
    <row r="5" spans="2:13" ht="15">
      <c r="B5" s="19">
        <v>3.5</v>
      </c>
      <c r="C5" s="20">
        <v>0.6660933281701131</v>
      </c>
      <c r="D5" s="20"/>
      <c r="G5" s="13" t="s">
        <v>37</v>
      </c>
      <c r="H5" s="13"/>
      <c r="I5" s="13"/>
      <c r="J5" s="13"/>
      <c r="L5" s="13"/>
      <c r="M5" s="13"/>
    </row>
    <row r="6" spans="2:10" ht="15">
      <c r="B6" s="19">
        <v>4.5</v>
      </c>
      <c r="C6" s="20">
        <v>0.692906636420237</v>
      </c>
      <c r="D6" s="20"/>
      <c r="G6" s="13" t="s">
        <v>44</v>
      </c>
      <c r="H6" s="13"/>
      <c r="I6" s="13"/>
      <c r="J6" s="13"/>
    </row>
    <row r="7" spans="2:10" ht="15">
      <c r="B7" s="19">
        <v>5.5</v>
      </c>
      <c r="C7" s="20">
        <v>0.7194050522320621</v>
      </c>
      <c r="D7" s="20"/>
      <c r="G7" s="13" t="s">
        <v>38</v>
      </c>
      <c r="H7" s="13"/>
      <c r="I7" s="13"/>
      <c r="J7" s="13"/>
    </row>
    <row r="8" spans="2:10" ht="15">
      <c r="B8" s="19">
        <v>6.5</v>
      </c>
      <c r="C8" s="20">
        <v>0.7455909803725881</v>
      </c>
      <c r="D8" s="20">
        <v>0.0686115677932196</v>
      </c>
      <c r="G8" s="13" t="s">
        <v>39</v>
      </c>
      <c r="H8" s="13"/>
      <c r="I8" s="13"/>
      <c r="J8" s="13"/>
    </row>
    <row r="9" spans="2:11" ht="15">
      <c r="B9" s="19">
        <v>7.5</v>
      </c>
      <c r="C9" s="20">
        <v>0.7714668256088121</v>
      </c>
      <c r="D9" s="20"/>
      <c r="G9" s="13"/>
      <c r="H9" s="13"/>
      <c r="I9" s="13"/>
      <c r="J9" s="13"/>
      <c r="K9" s="13"/>
    </row>
    <row r="10" spans="2:4" ht="15">
      <c r="B10" s="19">
        <v>8.5</v>
      </c>
      <c r="C10" s="20">
        <v>0.7970349927077381</v>
      </c>
      <c r="D10" s="20"/>
    </row>
    <row r="11" spans="2:4" ht="15">
      <c r="B11" s="19">
        <v>9.5</v>
      </c>
      <c r="C11" s="20">
        <v>0.8222978864363631</v>
      </c>
      <c r="D11" s="20"/>
    </row>
    <row r="12" spans="2:4" ht="15">
      <c r="B12" s="19">
        <v>10.5</v>
      </c>
      <c r="C12" s="20">
        <v>0.847257911561687</v>
      </c>
      <c r="D12" s="20">
        <v>0.0632756832760648</v>
      </c>
    </row>
    <row r="13" spans="2:4" ht="15">
      <c r="B13" s="19">
        <v>11.5</v>
      </c>
      <c r="C13" s="20">
        <v>0.871917472850713</v>
      </c>
      <c r="D13" s="20"/>
    </row>
    <row r="14" spans="2:4" ht="15">
      <c r="B14" s="19">
        <v>12.5</v>
      </c>
      <c r="C14" s="20">
        <v>0.8962789750704371</v>
      </c>
      <c r="D14" s="20"/>
    </row>
    <row r="15" spans="2:4" ht="15">
      <c r="B15" s="19">
        <v>13.5</v>
      </c>
      <c r="C15" s="20">
        <v>0.9203448229878621</v>
      </c>
      <c r="D15" s="20"/>
    </row>
    <row r="16" spans="2:4" ht="15">
      <c r="B16" s="19">
        <v>14.5</v>
      </c>
      <c r="C16" s="20">
        <v>0.9441174213699871</v>
      </c>
      <c r="D16" s="20"/>
    </row>
    <row r="17" spans="2:4" ht="15">
      <c r="B17" s="19">
        <v>15.5</v>
      </c>
      <c r="C17" s="20">
        <v>0.967599174983813</v>
      </c>
      <c r="D17" s="20"/>
    </row>
    <row r="18" spans="2:4" ht="15">
      <c r="B18" s="19">
        <v>16.5</v>
      </c>
      <c r="C18" s="20">
        <v>0.990792488596338</v>
      </c>
      <c r="D18" s="20">
        <v>0.0376883050298492</v>
      </c>
    </row>
    <row r="19" spans="2:4" ht="15">
      <c r="B19" s="19">
        <v>17.5</v>
      </c>
      <c r="C19" s="20">
        <v>1.01369976697456</v>
      </c>
      <c r="D19" s="20"/>
    </row>
    <row r="20" spans="2:4" ht="15">
      <c r="B20" s="19">
        <v>18.5</v>
      </c>
      <c r="C20" s="20">
        <v>1.03632341488549</v>
      </c>
      <c r="D20" s="20"/>
    </row>
    <row r="21" spans="2:4" ht="15">
      <c r="B21" s="19">
        <v>19.5</v>
      </c>
      <c r="C21" s="20">
        <v>1.05866583709611</v>
      </c>
      <c r="D21" s="20"/>
    </row>
    <row r="22" spans="2:4" ht="15">
      <c r="B22" s="19">
        <v>20.5</v>
      </c>
      <c r="C22" s="20">
        <v>1.08072943837344</v>
      </c>
      <c r="D22" s="20">
        <v>0.0680906814483011</v>
      </c>
    </row>
    <row r="23" spans="2:4" ht="15">
      <c r="B23" s="19">
        <v>21.5</v>
      </c>
      <c r="C23" s="20">
        <v>1.10251662348446</v>
      </c>
      <c r="D23" s="20"/>
    </row>
    <row r="24" spans="2:4" ht="15">
      <c r="B24" s="19">
        <v>22.5</v>
      </c>
      <c r="C24" s="20">
        <v>1.12402979719619</v>
      </c>
      <c r="D24" s="20"/>
    </row>
    <row r="25" spans="2:4" ht="15">
      <c r="B25" s="19">
        <v>23.5</v>
      </c>
      <c r="C25" s="20">
        <v>1.14527136427561</v>
      </c>
      <c r="D25" s="20"/>
    </row>
    <row r="26" spans="2:4" ht="15">
      <c r="B26" s="19">
        <v>24.5</v>
      </c>
      <c r="C26" s="20">
        <v>1.16624372948974</v>
      </c>
      <c r="D26" s="20"/>
    </row>
    <row r="27" spans="2:4" ht="15">
      <c r="B27" s="19">
        <v>25.5</v>
      </c>
      <c r="C27" s="20">
        <v>1.18694929760556</v>
      </c>
      <c r="D27" s="20"/>
    </row>
    <row r="28" spans="2:4" ht="15">
      <c r="B28" s="19">
        <v>26.5</v>
      </c>
      <c r="C28" s="20">
        <v>1.20739047339009</v>
      </c>
      <c r="D28" s="20">
        <v>0.0506754799978166</v>
      </c>
    </row>
    <row r="29" spans="2:4" ht="15">
      <c r="B29" s="19">
        <v>27.5</v>
      </c>
      <c r="C29" s="20">
        <v>1.22756966161031</v>
      </c>
      <c r="D29" s="20"/>
    </row>
    <row r="30" spans="2:4" ht="15">
      <c r="B30" s="19">
        <v>28.5</v>
      </c>
      <c r="C30" s="20">
        <v>1.24748926703324</v>
      </c>
      <c r="D30" s="20"/>
    </row>
    <row r="31" spans="2:4" ht="15">
      <c r="B31" s="19">
        <v>29.5</v>
      </c>
      <c r="C31" s="20">
        <v>1.26715169442586</v>
      </c>
      <c r="D31" s="20"/>
    </row>
    <row r="32" spans="2:4" ht="15">
      <c r="B32" s="19">
        <v>30.5</v>
      </c>
      <c r="C32" s="20">
        <v>1.28655934855519</v>
      </c>
      <c r="D32" s="20">
        <v>0.0771863216304423</v>
      </c>
    </row>
    <row r="33" spans="2:4" ht="15">
      <c r="B33" s="19">
        <v>31.5</v>
      </c>
      <c r="C33" s="20">
        <v>1.30571463418821</v>
      </c>
      <c r="D33" s="20"/>
    </row>
    <row r="34" spans="2:4" ht="15">
      <c r="B34" s="19">
        <v>32.5</v>
      </c>
      <c r="C34" s="20">
        <v>1.32461995609194</v>
      </c>
      <c r="D34" s="20"/>
    </row>
    <row r="35" spans="2:4" ht="15">
      <c r="B35" s="19">
        <v>33.5</v>
      </c>
      <c r="C35" s="20">
        <v>1.34327771903336</v>
      </c>
      <c r="D35" s="20"/>
    </row>
    <row r="36" spans="2:4" ht="15">
      <c r="B36" s="19">
        <v>34.5</v>
      </c>
      <c r="C36" s="20">
        <v>1.36169032777949</v>
      </c>
      <c r="D36" s="20"/>
    </row>
    <row r="37" spans="2:4" ht="15">
      <c r="B37" s="19">
        <v>35.5</v>
      </c>
      <c r="C37" s="20">
        <v>1.37986018709731</v>
      </c>
      <c r="D37" s="20"/>
    </row>
    <row r="38" spans="2:4" ht="15">
      <c r="B38" s="19">
        <v>36.5</v>
      </c>
      <c r="C38" s="20">
        <v>1.39778970175384</v>
      </c>
      <c r="D38" s="20">
        <v>0.0531867367962032</v>
      </c>
    </row>
    <row r="39" spans="2:4" ht="15">
      <c r="B39" s="19">
        <v>37.5</v>
      </c>
      <c r="C39" s="20">
        <v>1.41548127651606</v>
      </c>
      <c r="D39" s="20"/>
    </row>
    <row r="40" spans="2:4" ht="15">
      <c r="B40" s="19">
        <v>38.5</v>
      </c>
      <c r="C40" s="20">
        <v>1.43293731615099</v>
      </c>
      <c r="D40" s="20"/>
    </row>
    <row r="41" spans="2:4" ht="15">
      <c r="B41" s="19">
        <v>39.5</v>
      </c>
      <c r="C41" s="20">
        <v>1.45016022542561</v>
      </c>
      <c r="D41" s="20"/>
    </row>
    <row r="42" spans="2:4" ht="15">
      <c r="B42" s="19">
        <v>40.5</v>
      </c>
      <c r="C42" s="20">
        <v>1.46715240910694</v>
      </c>
      <c r="D42" s="20">
        <v>0.0815655065997987</v>
      </c>
    </row>
    <row r="43" spans="2:4" ht="15">
      <c r="B43" s="19">
        <v>41.5</v>
      </c>
      <c r="C43" s="20">
        <v>1.48391627196196</v>
      </c>
      <c r="D43" s="20"/>
    </row>
    <row r="44" spans="2:4" ht="15">
      <c r="B44" s="19">
        <v>42.5</v>
      </c>
      <c r="C44" s="20">
        <v>1.50045421875769</v>
      </c>
      <c r="D44" s="20"/>
    </row>
    <row r="45" spans="2:4" ht="15">
      <c r="B45" s="19">
        <v>43.5</v>
      </c>
      <c r="C45" s="20">
        <v>1.51676865426111</v>
      </c>
      <c r="D45" s="20"/>
    </row>
    <row r="46" spans="2:4" ht="15">
      <c r="B46" s="19">
        <v>44.5</v>
      </c>
      <c r="C46" s="20">
        <v>1.53286198323924</v>
      </c>
      <c r="D46" s="20"/>
    </row>
    <row r="47" spans="2:4" ht="15">
      <c r="B47" s="19">
        <v>45.5</v>
      </c>
      <c r="C47" s="20">
        <v>1.54873661045906</v>
      </c>
      <c r="D47" s="20"/>
    </row>
    <row r="48" spans="2:4" ht="15">
      <c r="B48" s="19">
        <v>46.5</v>
      </c>
      <c r="C48" s="20">
        <v>1.56439494068759</v>
      </c>
      <c r="D48" s="20"/>
    </row>
    <row r="49" spans="2:4" ht="15">
      <c r="B49" s="19">
        <v>47.5</v>
      </c>
      <c r="C49" s="20">
        <v>1.57983937869181</v>
      </c>
      <c r="D49" s="20"/>
    </row>
    <row r="50" spans="2:4" ht="15">
      <c r="B50" s="19">
        <v>48.5</v>
      </c>
      <c r="C50" s="20">
        <v>1.59507232923874</v>
      </c>
      <c r="D50" s="20"/>
    </row>
    <row r="51" spans="2:4" ht="15">
      <c r="B51" s="19">
        <v>49.5</v>
      </c>
      <c r="C51" s="20">
        <v>1.61009619709536</v>
      </c>
      <c r="D51" s="20"/>
    </row>
    <row r="52" spans="2:4" ht="15">
      <c r="B52" s="19">
        <v>50.5</v>
      </c>
      <c r="C52" s="20">
        <v>1.62491338702869</v>
      </c>
      <c r="D52" s="20">
        <v>0.10892661795178801</v>
      </c>
    </row>
    <row r="53" spans="2:4" ht="15">
      <c r="B53" s="19">
        <v>51.5</v>
      </c>
      <c r="C53" s="20">
        <v>1.63952630380571</v>
      </c>
      <c r="D53" s="20"/>
    </row>
    <row r="54" spans="2:4" ht="15">
      <c r="B54" s="19">
        <v>52.5</v>
      </c>
      <c r="C54" s="20">
        <v>1.65393735219344</v>
      </c>
      <c r="D54" s="20"/>
    </row>
    <row r="55" spans="2:4" ht="15">
      <c r="B55" s="19">
        <v>53.5</v>
      </c>
      <c r="C55" s="20">
        <v>1.66814893695886</v>
      </c>
      <c r="D55" s="20"/>
    </row>
    <row r="56" spans="2:4" ht="15">
      <c r="B56" s="19">
        <v>54.5</v>
      </c>
      <c r="C56" s="20">
        <v>1.68216346286899</v>
      </c>
      <c r="D56" s="20"/>
    </row>
    <row r="57" spans="2:4" ht="15">
      <c r="B57" s="19">
        <v>55.5</v>
      </c>
      <c r="C57" s="20">
        <v>1.69598333469081</v>
      </c>
      <c r="D57" s="20"/>
    </row>
    <row r="58" spans="2:4" ht="15">
      <c r="B58" s="19">
        <v>56.5</v>
      </c>
      <c r="C58" s="20">
        <v>1.70961095719134</v>
      </c>
      <c r="D58" s="20">
        <v>0.0764725897529533</v>
      </c>
    </row>
    <row r="59" spans="2:4" ht="15">
      <c r="B59" s="19">
        <v>57.5</v>
      </c>
      <c r="C59" s="20">
        <v>1.72304873513756</v>
      </c>
      <c r="D59" s="20"/>
    </row>
    <row r="60" spans="2:4" ht="15">
      <c r="B60" s="19">
        <v>58.5</v>
      </c>
      <c r="C60" s="20">
        <v>1.73629907329649</v>
      </c>
      <c r="D60" s="20"/>
    </row>
    <row r="61" spans="2:4" ht="15">
      <c r="B61" s="19">
        <v>59.5</v>
      </c>
      <c r="C61" s="20">
        <v>1.74936437643511</v>
      </c>
      <c r="D61" s="20"/>
    </row>
    <row r="62" spans="2:4" ht="15">
      <c r="B62" s="19">
        <v>60.5</v>
      </c>
      <c r="C62" s="20">
        <v>1.76224704932044</v>
      </c>
      <c r="D62" s="20">
        <v>0.11559105636423701</v>
      </c>
    </row>
    <row r="63" spans="2:4" ht="15">
      <c r="B63" s="19">
        <v>61.5</v>
      </c>
      <c r="C63" s="20">
        <v>1.77494949671946</v>
      </c>
      <c r="D63" s="20"/>
    </row>
    <row r="64" spans="2:4" ht="15">
      <c r="B64" s="19">
        <v>62.5</v>
      </c>
      <c r="C64" s="20">
        <v>1.78747412339919</v>
      </c>
      <c r="D64" s="20"/>
    </row>
    <row r="65" spans="2:4" ht="15">
      <c r="B65" s="19">
        <v>63.5</v>
      </c>
      <c r="C65" s="20">
        <v>1.79982333412661</v>
      </c>
      <c r="D65" s="20"/>
    </row>
    <row r="66" spans="2:4" ht="15">
      <c r="B66" s="19">
        <v>64.5</v>
      </c>
      <c r="C66" s="20">
        <v>1.81199953366874</v>
      </c>
      <c r="D66" s="20"/>
    </row>
    <row r="67" spans="2:4" ht="15">
      <c r="B67" s="19">
        <v>65.5</v>
      </c>
      <c r="C67" s="20">
        <v>1.82400512679256</v>
      </c>
      <c r="D67" s="20"/>
    </row>
    <row r="68" spans="2:4" ht="15">
      <c r="B68" s="19">
        <v>66.5</v>
      </c>
      <c r="C68" s="20">
        <v>1.83584251826509</v>
      </c>
      <c r="D68" s="20">
        <v>0.135503435831543</v>
      </c>
    </row>
    <row r="69" spans="2:4" ht="15">
      <c r="B69" s="19">
        <v>67.5</v>
      </c>
      <c r="C69" s="20">
        <v>1.84751411285331</v>
      </c>
      <c r="D69" s="20"/>
    </row>
    <row r="70" spans="2:4" ht="15">
      <c r="B70" s="19">
        <v>68.5</v>
      </c>
      <c r="C70" s="20">
        <v>1.85902231532424</v>
      </c>
      <c r="D70" s="20"/>
    </row>
    <row r="71" spans="2:4" ht="15">
      <c r="B71" s="19">
        <v>69.5</v>
      </c>
      <c r="C71" s="20">
        <v>1.87036953044486</v>
      </c>
      <c r="D71" s="20"/>
    </row>
    <row r="72" spans="2:4" ht="15">
      <c r="B72" s="19">
        <v>70.5</v>
      </c>
      <c r="C72" s="20">
        <v>1.88155816298219</v>
      </c>
      <c r="D72" s="20">
        <v>0.21135748129509901</v>
      </c>
    </row>
    <row r="73" spans="2:4" ht="15">
      <c r="B73" s="19">
        <v>71.5</v>
      </c>
      <c r="C73" s="20">
        <v>1.89259061770321</v>
      </c>
      <c r="D73" s="20"/>
    </row>
    <row r="74" spans="2:4" ht="15">
      <c r="B74" s="19">
        <v>72.5</v>
      </c>
      <c r="C74" s="20">
        <v>1.90346929937494</v>
      </c>
      <c r="D74" s="20"/>
    </row>
    <row r="75" spans="2:4" ht="15">
      <c r="B75" s="19">
        <v>73.5</v>
      </c>
      <c r="C75" s="20">
        <v>1.91419661276436</v>
      </c>
      <c r="D75" s="20"/>
    </row>
    <row r="76" spans="2:4" ht="15">
      <c r="B76" s="19">
        <v>74.5</v>
      </c>
      <c r="C76" s="20">
        <v>1.92477496263849</v>
      </c>
      <c r="D76" s="20"/>
    </row>
    <row r="77" spans="2:4" ht="15">
      <c r="B77" s="19">
        <v>75.5</v>
      </c>
      <c r="C77" s="20">
        <v>1.93520675376431</v>
      </c>
      <c r="D77" s="20"/>
    </row>
    <row r="78" spans="2:4" ht="15">
      <c r="B78" s="19">
        <v>76.5</v>
      </c>
      <c r="C78" s="20">
        <v>1.94549439090884</v>
      </c>
      <c r="D78" s="20">
        <v>0.161263028288402</v>
      </c>
    </row>
    <row r="79" spans="2:4" ht="15">
      <c r="B79" s="19">
        <v>77.5</v>
      </c>
      <c r="C79" s="20">
        <v>1.9556402788390599</v>
      </c>
      <c r="D79" s="20"/>
    </row>
    <row r="80" spans="2:4" ht="15">
      <c r="B80" s="19">
        <v>78.5</v>
      </c>
      <c r="C80" s="20">
        <v>1.96564682232199</v>
      </c>
      <c r="D80" s="20"/>
    </row>
    <row r="81" spans="2:4" ht="15">
      <c r="B81" s="19">
        <v>79.5</v>
      </c>
      <c r="C81" s="20">
        <v>1.9755164261246099</v>
      </c>
      <c r="D81" s="20"/>
    </row>
    <row r="82" spans="2:4" ht="15">
      <c r="B82" s="19">
        <v>80.5</v>
      </c>
      <c r="C82" s="20">
        <v>1.98525149501394</v>
      </c>
      <c r="D82" s="20">
        <v>0.13479897759808301</v>
      </c>
    </row>
    <row r="83" spans="2:4" ht="15">
      <c r="B83" s="19">
        <v>81.5</v>
      </c>
      <c r="C83" s="20">
        <v>1.99485443375696</v>
      </c>
      <c r="D83" s="20"/>
    </row>
    <row r="84" spans="2:4" ht="15">
      <c r="B84" s="19">
        <v>82.5</v>
      </c>
      <c r="C84" s="20">
        <v>2.00432764712069</v>
      </c>
      <c r="D84" s="20"/>
    </row>
    <row r="85" spans="2:4" ht="15">
      <c r="B85" s="19">
        <v>83.5</v>
      </c>
      <c r="C85" s="20">
        <v>2.01367353987211</v>
      </c>
      <c r="D85" s="20"/>
    </row>
    <row r="86" spans="2:4" ht="15">
      <c r="B86" s="19">
        <v>84.5</v>
      </c>
      <c r="C86" s="20">
        <v>2.02289451677824</v>
      </c>
      <c r="D86" s="20"/>
    </row>
    <row r="87" spans="2:4" ht="15">
      <c r="B87" s="19">
        <v>85.5</v>
      </c>
      <c r="C87" s="20">
        <v>2.03199298260606</v>
      </c>
      <c r="D87" s="20"/>
    </row>
    <row r="88" spans="2:4" ht="15">
      <c r="B88" s="19">
        <v>86.5</v>
      </c>
      <c r="C88" s="20">
        <v>2.04097134212259</v>
      </c>
      <c r="D88" s="20">
        <v>0.125015306028976</v>
      </c>
    </row>
    <row r="89" spans="2:4" ht="15">
      <c r="B89" s="19">
        <v>87.5</v>
      </c>
      <c r="C89" s="20">
        <v>2.04983200009481</v>
      </c>
      <c r="D89" s="20"/>
    </row>
    <row r="90" spans="2:4" ht="15">
      <c r="B90" s="19">
        <v>88.5</v>
      </c>
      <c r="C90" s="20">
        <v>2.05857736128974</v>
      </c>
      <c r="D90" s="20"/>
    </row>
    <row r="91" spans="2:4" ht="15">
      <c r="B91" s="19">
        <v>89.5</v>
      </c>
      <c r="C91" s="20">
        <v>2.06720983047436</v>
      </c>
      <c r="D91" s="20"/>
    </row>
    <row r="92" spans="2:4" ht="15">
      <c r="B92" s="19">
        <v>90.5</v>
      </c>
      <c r="C92" s="20">
        <v>2.07573181241569</v>
      </c>
      <c r="D92" s="20">
        <v>0.171581494111941</v>
      </c>
    </row>
    <row r="93" spans="2:4" ht="15">
      <c r="B93" s="19">
        <v>91.5</v>
      </c>
      <c r="C93" s="20">
        <v>2.08414571188071</v>
      </c>
      <c r="D93" s="20"/>
    </row>
    <row r="94" spans="2:4" ht="15">
      <c r="B94" s="19">
        <v>92.5</v>
      </c>
      <c r="C94" s="20">
        <v>2.09245393363644</v>
      </c>
      <c r="D94" s="20"/>
    </row>
    <row r="95" spans="2:4" ht="15">
      <c r="B95" s="19">
        <v>93.5</v>
      </c>
      <c r="C95" s="20">
        <v>2.10065888244986</v>
      </c>
      <c r="D95" s="20"/>
    </row>
    <row r="96" spans="2:4" ht="15">
      <c r="B96" s="19">
        <v>94.5</v>
      </c>
      <c r="C96" s="20">
        <v>2.10876296308799</v>
      </c>
      <c r="D96" s="20"/>
    </row>
    <row r="97" spans="2:4" ht="15">
      <c r="B97" s="19">
        <v>95.5</v>
      </c>
      <c r="C97" s="20">
        <v>2.11676858031781</v>
      </c>
      <c r="D97" s="20"/>
    </row>
    <row r="98" spans="2:4" ht="15">
      <c r="B98" s="19">
        <v>96.5</v>
      </c>
      <c r="C98" s="20">
        <v>2.12467813890634</v>
      </c>
      <c r="D98" s="20">
        <v>0.19554404158755</v>
      </c>
    </row>
    <row r="99" spans="2:4" ht="15">
      <c r="B99" s="19">
        <v>97.5</v>
      </c>
      <c r="C99" s="20">
        <v>2.13249404362056</v>
      </c>
      <c r="D99" s="20"/>
    </row>
    <row r="100" spans="2:4" ht="15">
      <c r="B100" s="19">
        <v>98.5</v>
      </c>
      <c r="C100" s="20">
        <v>2.14021869922749</v>
      </c>
      <c r="D100" s="20"/>
    </row>
    <row r="101" spans="2:4" ht="15">
      <c r="B101" s="19">
        <v>99.5</v>
      </c>
      <c r="C101" s="20">
        <v>2.14785451049411</v>
      </c>
      <c r="D101" s="20"/>
    </row>
    <row r="102" spans="2:4" ht="15">
      <c r="B102" s="19">
        <v>100.5</v>
      </c>
      <c r="C102" s="20">
        <v>2.15540388218744</v>
      </c>
      <c r="D102" s="20">
        <v>0.19370970392484502</v>
      </c>
    </row>
    <row r="103" spans="2:4" ht="15">
      <c r="B103" s="19">
        <v>101.5</v>
      </c>
      <c r="C103" s="20">
        <v>2.16286921907446</v>
      </c>
      <c r="D103" s="20"/>
    </row>
    <row r="104" spans="2:4" ht="15">
      <c r="B104" s="19">
        <v>102.5</v>
      </c>
      <c r="C104" s="20">
        <v>2.17025292592219</v>
      </c>
      <c r="D104" s="20"/>
    </row>
    <row r="105" spans="2:4" ht="15">
      <c r="B105" s="19">
        <v>103.5</v>
      </c>
      <c r="C105" s="20">
        <v>2.17755740749761</v>
      </c>
      <c r="D105" s="20"/>
    </row>
    <row r="106" spans="2:4" ht="15">
      <c r="B106" s="19">
        <v>104.5</v>
      </c>
      <c r="C106" s="20">
        <v>2.18478506856774</v>
      </c>
      <c r="D106" s="20"/>
    </row>
    <row r="107" spans="2:4" ht="15">
      <c r="B107" s="19">
        <v>105.5</v>
      </c>
      <c r="C107" s="20">
        <v>2.19193831389956</v>
      </c>
      <c r="D107" s="20"/>
    </row>
    <row r="108" spans="2:4" ht="15">
      <c r="B108" s="19">
        <v>106.5</v>
      </c>
      <c r="C108" s="20">
        <v>2.19901954826009</v>
      </c>
      <c r="D108" s="20">
        <v>0.177136512110512</v>
      </c>
    </row>
    <row r="109" spans="2:4" ht="15">
      <c r="B109" s="19">
        <v>107.5</v>
      </c>
      <c r="C109" s="20">
        <v>2.20603117641631</v>
      </c>
      <c r="D109" s="20"/>
    </row>
    <row r="110" spans="2:4" ht="15">
      <c r="B110" s="19">
        <v>108.5</v>
      </c>
      <c r="C110" s="20">
        <v>2.21297560313524</v>
      </c>
      <c r="D110" s="20"/>
    </row>
    <row r="111" spans="2:4" ht="15">
      <c r="B111" s="19">
        <v>109.5</v>
      </c>
      <c r="C111" s="20">
        <v>2.21985523318386</v>
      </c>
      <c r="D111" s="20"/>
    </row>
    <row r="112" spans="2:4" ht="15">
      <c r="B112" s="19">
        <v>110.5</v>
      </c>
      <c r="C112" s="20">
        <v>2.22667247132919</v>
      </c>
      <c r="D112" s="20">
        <v>0.15995267814456302</v>
      </c>
    </row>
    <row r="113" spans="2:4" ht="15">
      <c r="B113" s="19">
        <v>111.5</v>
      </c>
      <c r="C113" s="20">
        <v>2.23342972233821</v>
      </c>
      <c r="D113" s="20"/>
    </row>
    <row r="114" spans="2:4" ht="15">
      <c r="B114" s="19">
        <v>112.5</v>
      </c>
      <c r="C114" s="20">
        <v>2.24012939097794</v>
      </c>
      <c r="D114" s="20"/>
    </row>
    <row r="115" spans="2:4" ht="15">
      <c r="B115" s="19">
        <v>113.5</v>
      </c>
      <c r="C115" s="20">
        <v>2.24677388201536</v>
      </c>
      <c r="D115" s="20"/>
    </row>
    <row r="116" spans="2:4" ht="15">
      <c r="B116" s="19">
        <v>114.5</v>
      </c>
      <c r="C116" s="20">
        <v>2.25336560021749</v>
      </c>
      <c r="D116" s="20"/>
    </row>
    <row r="117" spans="2:4" ht="15">
      <c r="B117" s="19">
        <v>115.5</v>
      </c>
      <c r="C117" s="20">
        <v>2.25990695035131</v>
      </c>
      <c r="D117" s="20"/>
    </row>
    <row r="118" spans="2:4" ht="15">
      <c r="B118" s="19">
        <v>116.5</v>
      </c>
      <c r="C118" s="20">
        <v>2.26640033718384</v>
      </c>
      <c r="D118" s="20">
        <v>0.18666418798367101</v>
      </c>
    </row>
    <row r="119" spans="2:4" ht="15">
      <c r="B119" s="19">
        <v>117.5</v>
      </c>
      <c r="C119" s="20">
        <v>2.27284816548206</v>
      </c>
      <c r="D119" s="20"/>
    </row>
    <row r="120" spans="2:4" ht="15">
      <c r="B120" s="19">
        <v>118.5</v>
      </c>
      <c r="C120" s="20">
        <v>2.27925284001299</v>
      </c>
      <c r="D120" s="20"/>
    </row>
    <row r="121" spans="2:4" ht="15">
      <c r="B121" s="19">
        <v>119.5</v>
      </c>
      <c r="C121" s="20">
        <v>2.28561676554361</v>
      </c>
      <c r="D121" s="20"/>
    </row>
    <row r="122" spans="2:4" ht="15">
      <c r="B122" s="19">
        <v>120.5</v>
      </c>
      <c r="C122" s="20">
        <v>2.29194234684094</v>
      </c>
      <c r="D122" s="20">
        <v>0.162523698747318</v>
      </c>
    </row>
    <row r="123" spans="2:4" ht="15">
      <c r="B123" s="19">
        <v>121.5</v>
      </c>
      <c r="C123" s="20">
        <v>2.29823198867196</v>
      </c>
      <c r="D123" s="20"/>
    </row>
    <row r="124" spans="2:4" ht="15">
      <c r="B124" s="19">
        <v>122.5</v>
      </c>
      <c r="C124" s="20">
        <v>2.30448809580369</v>
      </c>
      <c r="D124" s="20"/>
    </row>
    <row r="125" spans="2:4" ht="15">
      <c r="B125" s="19">
        <v>123.5</v>
      </c>
      <c r="C125" s="20">
        <v>2.31071307300311</v>
      </c>
      <c r="D125" s="20"/>
    </row>
    <row r="126" spans="2:4" ht="15">
      <c r="B126" s="19">
        <v>124.5</v>
      </c>
      <c r="C126" s="20">
        <v>2.31690932503724</v>
      </c>
      <c r="D126" s="20"/>
    </row>
    <row r="127" spans="2:4" ht="15">
      <c r="B127" s="19">
        <v>125.5</v>
      </c>
      <c r="C127" s="20">
        <v>2.32307925667306</v>
      </c>
      <c r="D127" s="20"/>
    </row>
    <row r="128" spans="2:4" ht="15">
      <c r="B128" s="19">
        <v>126.5</v>
      </c>
      <c r="C128" s="20">
        <v>2.32922527267759</v>
      </c>
      <c r="D128" s="20">
        <v>0.138225537932632</v>
      </c>
    </row>
    <row r="129" spans="2:4" ht="15">
      <c r="B129" s="19">
        <v>127.5</v>
      </c>
      <c r="C129" s="20">
        <v>2.33534977781781</v>
      </c>
      <c r="D129" s="20"/>
    </row>
    <row r="130" spans="2:4" ht="15">
      <c r="B130" s="19">
        <v>128.5</v>
      </c>
      <c r="C130" s="20">
        <v>2.34145517686074</v>
      </c>
      <c r="D130" s="20"/>
    </row>
    <row r="131" spans="2:4" ht="15">
      <c r="B131" s="19">
        <v>129.5</v>
      </c>
      <c r="C131" s="20">
        <v>2.34754387457336</v>
      </c>
      <c r="D131" s="20"/>
    </row>
    <row r="132" spans="2:4" ht="15">
      <c r="B132" s="19">
        <v>130.5</v>
      </c>
      <c r="C132" s="20">
        <v>2.35361827572269</v>
      </c>
      <c r="D132" s="20">
        <v>0.208107371775434</v>
      </c>
    </row>
    <row r="133" spans="2:4" ht="15">
      <c r="B133" s="19">
        <v>131.5</v>
      </c>
      <c r="C133" s="20">
        <v>2.35968078507571</v>
      </c>
      <c r="D133" s="20"/>
    </row>
    <row r="134" spans="2:4" ht="15">
      <c r="B134" s="19">
        <v>132.5</v>
      </c>
      <c r="C134" s="20">
        <v>2.36573380739944</v>
      </c>
      <c r="D134" s="20"/>
    </row>
    <row r="135" spans="2:4" ht="15">
      <c r="B135" s="19">
        <v>133.5</v>
      </c>
      <c r="C135" s="20">
        <v>2.37177974746086</v>
      </c>
      <c r="D135" s="20"/>
    </row>
    <row r="136" spans="2:4" ht="15">
      <c r="B136" s="19">
        <v>134.5</v>
      </c>
      <c r="C136" s="20">
        <v>2.37782101002699</v>
      </c>
      <c r="D136" s="20"/>
    </row>
    <row r="137" spans="2:4" ht="15">
      <c r="B137" s="19">
        <v>135.5</v>
      </c>
      <c r="C137" s="20">
        <v>2.38385999986481</v>
      </c>
      <c r="D137" s="20"/>
    </row>
    <row r="138" spans="2:4" ht="15">
      <c r="B138" s="19">
        <v>136.5</v>
      </c>
      <c r="C138" s="20">
        <v>2.38989912174134</v>
      </c>
      <c r="D138" s="20">
        <v>0.2874833886971311</v>
      </c>
    </row>
    <row r="139" spans="2:4" ht="15">
      <c r="B139" s="19">
        <v>137.5</v>
      </c>
      <c r="C139" s="20">
        <v>2.39594078042356</v>
      </c>
      <c r="D139" s="20"/>
    </row>
    <row r="140" spans="2:4" ht="15">
      <c r="B140" s="19">
        <v>138.5</v>
      </c>
      <c r="C140" s="20">
        <v>2.40198738067849</v>
      </c>
      <c r="D140" s="20"/>
    </row>
    <row r="141" spans="2:4" ht="15">
      <c r="B141" s="19">
        <v>139.5</v>
      </c>
      <c r="C141" s="20">
        <v>2.40804132727311</v>
      </c>
      <c r="D141" s="20"/>
    </row>
    <row r="142" spans="2:4" ht="15">
      <c r="B142" s="19">
        <v>140.5</v>
      </c>
      <c r="C142" s="20">
        <v>2.41410502497444</v>
      </c>
      <c r="D142" s="20">
        <v>0.25042745323698</v>
      </c>
    </row>
    <row r="143" spans="2:4" ht="15">
      <c r="B143" s="19">
        <v>141.5</v>
      </c>
      <c r="C143" s="20">
        <v>2.42018087854946</v>
      </c>
      <c r="D143" s="20"/>
    </row>
    <row r="144" spans="2:4" ht="15">
      <c r="B144" s="19">
        <v>142.5</v>
      </c>
      <c r="C144" s="20">
        <v>2.42627129276519</v>
      </c>
      <c r="D144" s="20"/>
    </row>
    <row r="145" spans="2:4" ht="15">
      <c r="B145" s="19">
        <v>143.5</v>
      </c>
      <c r="C145" s="20">
        <v>2.43237867238861</v>
      </c>
      <c r="D145" s="20"/>
    </row>
    <row r="146" spans="2:4" ht="15">
      <c r="B146" s="19">
        <v>144.5</v>
      </c>
      <c r="C146" s="20">
        <v>2.43850542218674</v>
      </c>
      <c r="D146" s="20"/>
    </row>
    <row r="147" spans="2:4" ht="15">
      <c r="B147" s="19">
        <v>145.5</v>
      </c>
      <c r="C147" s="20">
        <v>2.44465394692656</v>
      </c>
      <c r="D147" s="20"/>
    </row>
    <row r="148" spans="2:4" ht="15">
      <c r="B148" s="19">
        <v>146.5</v>
      </c>
      <c r="C148" s="20">
        <v>2.45082665137509</v>
      </c>
      <c r="D148" s="20">
        <v>0.27130093022709</v>
      </c>
    </row>
    <row r="149" spans="2:4" ht="15">
      <c r="B149" s="19">
        <v>147.5</v>
      </c>
      <c r="C149" s="20">
        <v>2.45702594029931</v>
      </c>
      <c r="D149" s="20"/>
    </row>
    <row r="150" spans="2:4" ht="15">
      <c r="B150" s="19">
        <v>148.5</v>
      </c>
      <c r="C150" s="20">
        <v>2.46325421846624</v>
      </c>
      <c r="D150" s="20"/>
    </row>
    <row r="151" spans="2:4" ht="15">
      <c r="B151" s="19">
        <v>149.5</v>
      </c>
      <c r="C151" s="20">
        <v>2.46951389064286</v>
      </c>
      <c r="D151" s="20"/>
    </row>
    <row r="152" spans="2:4" ht="15">
      <c r="B152" s="19">
        <v>150.5</v>
      </c>
      <c r="C152" s="20">
        <v>2.47580736159619</v>
      </c>
      <c r="D152" s="20">
        <v>0.22298680491651002</v>
      </c>
    </row>
    <row r="153" spans="2:4" ht="15">
      <c r="B153" s="19">
        <v>151.5</v>
      </c>
      <c r="C153" s="20">
        <v>2.48213703609321</v>
      </c>
      <c r="D153" s="20"/>
    </row>
    <row r="154" spans="2:4" ht="15">
      <c r="B154" s="19">
        <v>152.5</v>
      </c>
      <c r="C154" s="20">
        <v>2.48850531890094</v>
      </c>
      <c r="D154" s="20"/>
    </row>
    <row r="155" spans="2:4" ht="15">
      <c r="B155" s="19">
        <v>153.5</v>
      </c>
      <c r="C155" s="20">
        <v>2.49491461478636</v>
      </c>
      <c r="D155" s="20"/>
    </row>
    <row r="156" spans="2:4" ht="15">
      <c r="B156" s="19">
        <v>154.5</v>
      </c>
      <c r="C156" s="20">
        <v>2.50136732851649</v>
      </c>
      <c r="D156" s="20"/>
    </row>
    <row r="157" spans="2:4" ht="15">
      <c r="B157" s="19">
        <v>155.5</v>
      </c>
      <c r="C157" s="20">
        <v>2.50786586485831</v>
      </c>
      <c r="D157" s="20"/>
    </row>
    <row r="158" spans="2:4" ht="15">
      <c r="B158" s="19">
        <v>156.5</v>
      </c>
      <c r="C158" s="20">
        <v>2.51441262857884</v>
      </c>
      <c r="D158" s="20">
        <v>0.267128511413465</v>
      </c>
    </row>
    <row r="159" spans="2:4" ht="15">
      <c r="B159" s="19">
        <v>157.5</v>
      </c>
      <c r="C159" s="20">
        <v>2.52101002444506</v>
      </c>
      <c r="D159" s="20"/>
    </row>
    <row r="160" spans="2:4" ht="15">
      <c r="B160" s="19">
        <v>158.5</v>
      </c>
      <c r="C160" s="20">
        <v>2.52766045722399</v>
      </c>
      <c r="D160" s="20"/>
    </row>
    <row r="161" spans="2:4" ht="15">
      <c r="B161" s="19">
        <v>159.5</v>
      </c>
      <c r="C161" s="20">
        <v>2.53436633168261</v>
      </c>
      <c r="D161" s="20"/>
    </row>
    <row r="162" spans="2:4" ht="15">
      <c r="B162" s="19">
        <v>160.5</v>
      </c>
      <c r="C162" s="20">
        <v>2.54113005258794</v>
      </c>
      <c r="D162" s="20">
        <v>0.22159003465033103</v>
      </c>
    </row>
    <row r="163" spans="2:4" ht="15">
      <c r="B163" s="19">
        <v>161.5</v>
      </c>
      <c r="C163" s="20">
        <v>2.54795402470696</v>
      </c>
      <c r="D163" s="20"/>
    </row>
    <row r="164" spans="2:4" ht="15">
      <c r="B164" s="19">
        <v>162.5</v>
      </c>
      <c r="C164" s="20">
        <v>2.55484065280669</v>
      </c>
      <c r="D164" s="20"/>
    </row>
    <row r="165" spans="2:4" ht="15">
      <c r="B165" s="19">
        <v>163.5</v>
      </c>
      <c r="C165" s="20">
        <v>2.56179234165411</v>
      </c>
      <c r="D165" s="20"/>
    </row>
    <row r="166" spans="2:4" ht="15">
      <c r="B166" s="19">
        <v>164.5</v>
      </c>
      <c r="C166" s="20">
        <v>2.56881149601624</v>
      </c>
      <c r="D166" s="20"/>
    </row>
    <row r="167" spans="2:4" ht="15">
      <c r="B167" s="19">
        <v>165.5</v>
      </c>
      <c r="C167" s="20">
        <v>2.57590052066006</v>
      </c>
      <c r="D167" s="20"/>
    </row>
    <row r="168" spans="2:4" ht="15">
      <c r="B168" s="19">
        <v>166.5</v>
      </c>
      <c r="C168" s="20">
        <v>2.58306182035259</v>
      </c>
      <c r="D168" s="20">
        <v>0.308352883463546</v>
      </c>
    </row>
    <row r="169" spans="2:4" ht="15">
      <c r="B169" s="19">
        <v>167.5</v>
      </c>
      <c r="C169" s="20">
        <v>2.59029779986081</v>
      </c>
      <c r="D169" s="20"/>
    </row>
    <row r="170" spans="2:4" ht="15">
      <c r="B170" s="19">
        <v>168.5</v>
      </c>
      <c r="C170" s="20">
        <v>2.59761086395174</v>
      </c>
      <c r="D170" s="20"/>
    </row>
    <row r="171" spans="2:4" ht="15">
      <c r="B171" s="19">
        <v>169.5</v>
      </c>
      <c r="C171" s="20">
        <v>2.60500341739236</v>
      </c>
      <c r="D171" s="20"/>
    </row>
    <row r="172" spans="2:4" ht="15">
      <c r="B172" s="19">
        <v>170.5</v>
      </c>
      <c r="C172" s="20">
        <v>2.61247786494969</v>
      </c>
      <c r="D172" s="20">
        <v>0.206106592096562</v>
      </c>
    </row>
    <row r="173" spans="2:4" ht="15">
      <c r="B173" s="19">
        <v>171.5</v>
      </c>
      <c r="C173" s="20">
        <v>2.62003661139071</v>
      </c>
      <c r="D173" s="20"/>
    </row>
    <row r="174" spans="2:4" ht="15">
      <c r="B174" s="19">
        <v>172.5</v>
      </c>
      <c r="C174" s="20">
        <v>2.62768206148244</v>
      </c>
      <c r="D174" s="20"/>
    </row>
    <row r="175" spans="2:4" ht="15">
      <c r="B175" s="19">
        <v>173.5</v>
      </c>
      <c r="C175" s="20">
        <v>2.63541661999186</v>
      </c>
      <c r="D175" s="20"/>
    </row>
    <row r="176" spans="2:4" ht="15">
      <c r="B176" s="19">
        <v>174.5</v>
      </c>
      <c r="C176" s="20">
        <v>2.64324269168599</v>
      </c>
      <c r="D176" s="20"/>
    </row>
    <row r="177" spans="2:4" ht="15">
      <c r="B177" s="19">
        <v>175.5</v>
      </c>
      <c r="C177" s="20">
        <v>2.65116268133181</v>
      </c>
      <c r="D177" s="20"/>
    </row>
    <row r="178" spans="2:4" ht="15">
      <c r="B178" s="19">
        <v>176.5</v>
      </c>
      <c r="C178" s="20">
        <v>2.65917899369634</v>
      </c>
      <c r="D178" s="20">
        <v>0.211462618797566</v>
      </c>
    </row>
    <row r="179" spans="2:4" ht="15">
      <c r="B179" s="19">
        <v>177.5</v>
      </c>
      <c r="C179" s="20">
        <v>2.66729403354656</v>
      </c>
      <c r="D179" s="20"/>
    </row>
    <row r="180" spans="2:4" ht="15">
      <c r="B180" s="19">
        <v>178.5</v>
      </c>
      <c r="C180" s="20">
        <v>2.67551020564949</v>
      </c>
      <c r="D180" s="20"/>
    </row>
    <row r="181" spans="2:4" ht="15">
      <c r="B181" s="19">
        <v>179.5</v>
      </c>
      <c r="C181" s="20">
        <v>2.68382991477211</v>
      </c>
      <c r="D181" s="20"/>
    </row>
    <row r="182" spans="2:4" ht="15">
      <c r="B182" s="19">
        <v>180.5</v>
      </c>
      <c r="C182" s="20">
        <v>2.69225556568144</v>
      </c>
      <c r="D182" s="20">
        <v>0.21007188392384601</v>
      </c>
    </row>
    <row r="183" spans="2:4" ht="15">
      <c r="B183" s="19">
        <v>181.5</v>
      </c>
      <c r="C183" s="20">
        <v>2.70078956314446</v>
      </c>
      <c r="D183" s="20"/>
    </row>
    <row r="184" spans="2:4" ht="15">
      <c r="B184" s="19">
        <v>182.5</v>
      </c>
      <c r="C184" s="20">
        <v>2.70943431192819</v>
      </c>
      <c r="D184" s="20"/>
    </row>
    <row r="185" spans="2:4" ht="15">
      <c r="B185" s="19">
        <v>183.5</v>
      </c>
      <c r="C185" s="20">
        <v>2.71819221679961</v>
      </c>
      <c r="D185" s="20"/>
    </row>
    <row r="186" spans="2:4" ht="15">
      <c r="B186" s="19">
        <v>184.5</v>
      </c>
      <c r="C186" s="20">
        <v>2.72706568252574</v>
      </c>
      <c r="D186" s="20"/>
    </row>
    <row r="187" spans="2:4" ht="15">
      <c r="B187" s="19">
        <v>185.5</v>
      </c>
      <c r="C187" s="20">
        <v>2.73605711387356</v>
      </c>
      <c r="D187" s="20"/>
    </row>
    <row r="188" spans="2:4" ht="15">
      <c r="B188" s="19">
        <v>186.5</v>
      </c>
      <c r="C188" s="20">
        <v>2.74516891561009</v>
      </c>
      <c r="D188" s="20">
        <v>0.172383848171305</v>
      </c>
    </row>
    <row r="189" spans="2:4" ht="15">
      <c r="B189" s="19">
        <v>187.5</v>
      </c>
      <c r="C189" s="20">
        <v>2.75440349250231</v>
      </c>
      <c r="D189" s="20"/>
    </row>
    <row r="190" spans="2:4" ht="15">
      <c r="B190" s="19">
        <v>188.5</v>
      </c>
      <c r="C190" s="20">
        <v>2.76376324931724</v>
      </c>
      <c r="D190" s="20"/>
    </row>
    <row r="191" spans="2:4" ht="15">
      <c r="B191" s="19">
        <v>189.5</v>
      </c>
      <c r="C191" s="20">
        <v>2.77325059082186</v>
      </c>
      <c r="D191" s="20"/>
    </row>
    <row r="192" spans="2:4" ht="15">
      <c r="B192" s="19">
        <v>190.5</v>
      </c>
      <c r="C192" s="20">
        <v>2.78286792178319</v>
      </c>
      <c r="D192" s="20">
        <v>0.145629327281128</v>
      </c>
    </row>
    <row r="193" spans="2:4" ht="15">
      <c r="B193" s="19">
        <v>191.5</v>
      </c>
      <c r="C193" s="20">
        <v>2.79261764696821</v>
      </c>
      <c r="D193" s="20"/>
    </row>
    <row r="194" spans="2:4" ht="15">
      <c r="B194" s="19">
        <v>192.5</v>
      </c>
      <c r="C194" s="20">
        <v>2.80250217114394</v>
      </c>
      <c r="D194" s="20"/>
    </row>
    <row r="195" spans="2:4" ht="15">
      <c r="B195" s="19">
        <v>193.5</v>
      </c>
      <c r="C195" s="20">
        <v>2.81252389907736</v>
      </c>
      <c r="D195" s="20"/>
    </row>
    <row r="196" spans="2:4" ht="15">
      <c r="B196" s="19">
        <v>194.5</v>
      </c>
      <c r="C196" s="20">
        <v>2.82268523553549</v>
      </c>
      <c r="D196" s="20"/>
    </row>
    <row r="197" spans="2:4" ht="15">
      <c r="B197" s="19">
        <v>195.5</v>
      </c>
      <c r="C197" s="20">
        <v>2.83298858528531</v>
      </c>
      <c r="D197" s="20"/>
    </row>
    <row r="198" spans="2:4" ht="15">
      <c r="B198" s="19">
        <v>196.5</v>
      </c>
      <c r="C198" s="20">
        <v>2.84343635309384</v>
      </c>
      <c r="D198" s="20">
        <v>0.15337613048529503</v>
      </c>
    </row>
    <row r="199" spans="2:4" ht="15">
      <c r="B199" s="19">
        <v>197.5</v>
      </c>
      <c r="C199" s="20">
        <v>2.85403094372806</v>
      </c>
      <c r="D199" s="20"/>
    </row>
    <row r="200" spans="2:4" ht="15">
      <c r="B200" s="19">
        <v>198.5</v>
      </c>
      <c r="C200" s="20">
        <v>2.86477476195499</v>
      </c>
      <c r="D200" s="20"/>
    </row>
    <row r="201" spans="2:4" ht="15">
      <c r="B201" s="19">
        <v>199.5</v>
      </c>
      <c r="C201" s="20">
        <v>2.87567021254161</v>
      </c>
      <c r="D201" s="20"/>
    </row>
    <row r="202" spans="2:4" ht="15">
      <c r="B202" s="19">
        <v>200.5</v>
      </c>
      <c r="C202" s="20">
        <v>2.88671970025494</v>
      </c>
      <c r="D202" s="20">
        <v>0.11576740889528901</v>
      </c>
    </row>
    <row r="203" spans="2:4" ht="15">
      <c r="B203" s="19">
        <v>201.5</v>
      </c>
      <c r="C203" s="20">
        <v>2.89792562986196</v>
      </c>
      <c r="D203" s="20"/>
    </row>
    <row r="204" spans="2:4" ht="15">
      <c r="B204" s="19">
        <v>202.5</v>
      </c>
      <c r="C204" s="20">
        <v>2.90929040612969</v>
      </c>
      <c r="D204" s="20"/>
    </row>
    <row r="205" spans="2:4" ht="15">
      <c r="B205" s="19">
        <v>203.5</v>
      </c>
      <c r="C205" s="20">
        <v>2.92081643382511</v>
      </c>
      <c r="D205" s="20"/>
    </row>
    <row r="206" spans="2:4" ht="15">
      <c r="B206" s="19">
        <v>204.5</v>
      </c>
      <c r="C206" s="20">
        <v>2.93250611771524</v>
      </c>
      <c r="D206" s="20"/>
    </row>
    <row r="207" spans="2:4" ht="15">
      <c r="B207" s="19">
        <v>205.5</v>
      </c>
      <c r="C207" s="20">
        <v>2.94436186256706</v>
      </c>
      <c r="D207" s="20"/>
    </row>
    <row r="208" spans="2:4" ht="15">
      <c r="B208" s="19">
        <v>206.5</v>
      </c>
      <c r="C208" s="20">
        <v>2.95638607314759</v>
      </c>
      <c r="D208" s="20">
        <v>0.17875135495129102</v>
      </c>
    </row>
    <row r="209" spans="2:4" ht="15">
      <c r="B209" s="19">
        <v>207.5</v>
      </c>
      <c r="C209" s="20">
        <v>2.96858115422381</v>
      </c>
      <c r="D209" s="20"/>
    </row>
    <row r="210" spans="2:4" ht="15">
      <c r="B210" s="19">
        <v>208.5</v>
      </c>
      <c r="C210" s="20">
        <v>2.98094951056274</v>
      </c>
      <c r="D210" s="20"/>
    </row>
    <row r="211" spans="2:4" ht="15">
      <c r="B211" s="19">
        <v>209.5</v>
      </c>
      <c r="C211" s="20">
        <v>2.99349354693136</v>
      </c>
      <c r="D211" s="20"/>
    </row>
    <row r="212" spans="2:4" ht="15">
      <c r="B212" s="19">
        <v>210.5</v>
      </c>
      <c r="C212" s="20">
        <v>3.00621566809669</v>
      </c>
      <c r="D212" s="20">
        <v>0.142203487931771</v>
      </c>
    </row>
    <row r="213" spans="2:4" ht="15">
      <c r="B213" s="19">
        <v>211.5</v>
      </c>
      <c r="C213" s="20">
        <v>3.01911827882571</v>
      </c>
      <c r="D213" s="20"/>
    </row>
    <row r="214" spans="2:4" ht="15">
      <c r="B214" s="19">
        <v>212.5</v>
      </c>
      <c r="C214" s="20">
        <v>3.03220378388544</v>
      </c>
      <c r="D214" s="20"/>
    </row>
    <row r="215" spans="2:4" ht="15">
      <c r="B215" s="19">
        <v>213.5</v>
      </c>
      <c r="C215" s="20">
        <v>3.04547458804286</v>
      </c>
      <c r="D215" s="20"/>
    </row>
    <row r="216" spans="2:4" ht="15">
      <c r="B216" s="19">
        <v>214.5</v>
      </c>
      <c r="C216" s="20">
        <v>3.05893309606499</v>
      </c>
      <c r="D216" s="20"/>
    </row>
    <row r="217" spans="2:4" ht="15">
      <c r="B217" s="19">
        <v>215.5</v>
      </c>
      <c r="C217" s="20">
        <v>3.07258171271881</v>
      </c>
      <c r="D217" s="20"/>
    </row>
    <row r="218" spans="2:4" ht="15">
      <c r="B218" s="19">
        <v>216.5</v>
      </c>
      <c r="C218" s="20">
        <v>3.08642284277134</v>
      </c>
      <c r="D218" s="20">
        <v>0.148357962645741</v>
      </c>
    </row>
    <row r="219" spans="2:4" ht="15">
      <c r="B219" s="19">
        <v>217.5</v>
      </c>
      <c r="C219" s="20">
        <v>3.10045889098956</v>
      </c>
      <c r="D219" s="20"/>
    </row>
    <row r="220" spans="2:4" ht="15">
      <c r="B220" s="19">
        <v>218.5</v>
      </c>
      <c r="C220" s="20">
        <v>3.11469226214049</v>
      </c>
      <c r="D220" s="20"/>
    </row>
    <row r="221" spans="2:4" ht="15">
      <c r="B221" s="19">
        <v>219.5</v>
      </c>
      <c r="C221" s="20">
        <v>3.12912536099111</v>
      </c>
      <c r="D221" s="20"/>
    </row>
    <row r="222" spans="2:4" ht="15">
      <c r="B222" s="19">
        <v>220.5</v>
      </c>
      <c r="C222" s="20">
        <v>3.14376059230844</v>
      </c>
      <c r="D222" s="20">
        <v>0.10399879935792601</v>
      </c>
    </row>
    <row r="223" spans="2:4" ht="15">
      <c r="B223" s="19">
        <v>221.5</v>
      </c>
      <c r="C223" s="20">
        <v>3.15860036085946</v>
      </c>
      <c r="D223" s="20"/>
    </row>
    <row r="224" spans="2:4" ht="15">
      <c r="B224" s="19">
        <v>222.5</v>
      </c>
      <c r="C224" s="20">
        <v>3.17364707141119</v>
      </c>
      <c r="D224" s="20"/>
    </row>
    <row r="225" spans="2:4" ht="15">
      <c r="B225" s="19">
        <v>223.5</v>
      </c>
      <c r="C225" s="20">
        <v>3.18890312873061</v>
      </c>
      <c r="D225" s="20"/>
    </row>
    <row r="226" spans="2:4" ht="15">
      <c r="B226" s="19">
        <v>224.5</v>
      </c>
      <c r="C226" s="20">
        <v>3.20437093758474</v>
      </c>
      <c r="D226" s="20"/>
    </row>
    <row r="227" spans="2:4" ht="15">
      <c r="B227" s="19">
        <v>225.5</v>
      </c>
      <c r="C227" s="20">
        <v>3.22005290274056</v>
      </c>
      <c r="D227" s="20"/>
    </row>
    <row r="228" spans="2:4" ht="15">
      <c r="B228" s="19">
        <v>226.5</v>
      </c>
      <c r="C228" s="20">
        <v>3.23595142896509</v>
      </c>
      <c r="D228" s="20">
        <v>0.110544889289198</v>
      </c>
    </row>
    <row r="229" spans="2:4" ht="15">
      <c r="B229" s="19">
        <v>227.5</v>
      </c>
      <c r="C229" s="20">
        <v>3.25206892102531</v>
      </c>
      <c r="D229" s="20"/>
    </row>
    <row r="230" spans="2:4" ht="15">
      <c r="B230" s="19">
        <v>228.5</v>
      </c>
      <c r="C230" s="20">
        <v>3.26840778368824</v>
      </c>
      <c r="D230" s="20"/>
    </row>
    <row r="231" spans="2:4" ht="15">
      <c r="B231" s="19">
        <v>229.5</v>
      </c>
      <c r="C231" s="20">
        <v>3.28497042172086</v>
      </c>
      <c r="D231" s="20"/>
    </row>
    <row r="232" spans="2:4" ht="15">
      <c r="B232" s="19">
        <v>230.5</v>
      </c>
      <c r="C232" s="20">
        <v>3.30175923989019</v>
      </c>
      <c r="D232" s="20">
        <v>0.0808147392379778</v>
      </c>
    </row>
    <row r="233" spans="2:4" ht="15">
      <c r="B233" s="19">
        <v>231.5</v>
      </c>
      <c r="C233" s="20">
        <v>3.31877664296321</v>
      </c>
      <c r="D233" s="20"/>
    </row>
    <row r="234" spans="2:4" ht="15">
      <c r="B234" s="19">
        <v>232.5</v>
      </c>
      <c r="C234" s="20">
        <v>3.33602503570694</v>
      </c>
      <c r="D234" s="20"/>
    </row>
    <row r="235" spans="2:4" ht="15">
      <c r="B235" s="19">
        <v>233.5</v>
      </c>
      <c r="C235" s="20">
        <v>3.35350682288836</v>
      </c>
      <c r="D235" s="20"/>
    </row>
    <row r="236" spans="2:4" ht="15">
      <c r="B236" s="19">
        <v>234.5</v>
      </c>
      <c r="C236" s="20">
        <v>3.37122440927449</v>
      </c>
      <c r="D236" s="20"/>
    </row>
    <row r="237" spans="2:4" ht="15">
      <c r="B237" s="19">
        <v>235.5</v>
      </c>
      <c r="C237" s="20">
        <v>3.38918019963231</v>
      </c>
      <c r="D237" s="20"/>
    </row>
    <row r="238" spans="2:4" ht="15">
      <c r="B238" s="19">
        <v>236.5</v>
      </c>
      <c r="C238" s="20">
        <v>3.40737659872884</v>
      </c>
      <c r="D238" s="20">
        <v>0.12008181717817</v>
      </c>
    </row>
    <row r="239" spans="2:4" ht="15">
      <c r="B239" s="19">
        <v>237.5</v>
      </c>
      <c r="C239" s="20">
        <v>3.42581601133106</v>
      </c>
      <c r="D239" s="20"/>
    </row>
    <row r="240" spans="2:4" ht="15">
      <c r="B240" s="19">
        <v>238.5</v>
      </c>
      <c r="C240" s="20">
        <v>3.44450084220599</v>
      </c>
      <c r="D240" s="20"/>
    </row>
    <row r="241" spans="2:4" ht="15">
      <c r="B241" s="19">
        <v>239.5</v>
      </c>
      <c r="C241" s="20">
        <v>3.46343349612061</v>
      </c>
      <c r="D241" s="20"/>
    </row>
    <row r="242" spans="2:4" ht="15">
      <c r="B242" s="19">
        <v>240.5</v>
      </c>
      <c r="C242" s="20">
        <v>3.48261637784194</v>
      </c>
      <c r="D242" s="20">
        <v>0.09767668778088</v>
      </c>
    </row>
    <row r="243" spans="2:4" ht="15">
      <c r="B243" s="19">
        <v>241.5</v>
      </c>
      <c r="C243" s="20">
        <v>3.50205189213696</v>
      </c>
      <c r="D243" s="20"/>
    </row>
    <row r="244" spans="2:4" ht="15">
      <c r="B244" s="19">
        <v>242.5</v>
      </c>
      <c r="C244" s="20">
        <v>3.52174244377269</v>
      </c>
      <c r="D244" s="20"/>
    </row>
    <row r="245" spans="2:4" ht="15">
      <c r="B245" s="19">
        <v>243.5</v>
      </c>
      <c r="C245" s="20">
        <v>3.54169043751611</v>
      </c>
      <c r="D245" s="20"/>
    </row>
    <row r="246" spans="2:4" ht="15">
      <c r="B246" s="19">
        <v>244.5</v>
      </c>
      <c r="C246" s="20">
        <v>3.56189827813424</v>
      </c>
      <c r="D246" s="20"/>
    </row>
    <row r="247" spans="2:4" ht="15">
      <c r="B247" s="19">
        <v>245.5</v>
      </c>
      <c r="C247" s="20">
        <v>3.58236837039406</v>
      </c>
      <c r="D247" s="20"/>
    </row>
    <row r="248" spans="2:4" ht="15">
      <c r="B248" s="19">
        <v>246.5</v>
      </c>
      <c r="C248" s="20">
        <v>3.60310311906259</v>
      </c>
      <c r="D248" s="20">
        <v>0.0922020247958964</v>
      </c>
    </row>
    <row r="249" spans="2:4" ht="15">
      <c r="B249" s="19">
        <v>247.5</v>
      </c>
      <c r="C249" s="20">
        <v>3.62410492890681</v>
      </c>
      <c r="D249" s="20"/>
    </row>
    <row r="250" spans="2:4" ht="15">
      <c r="B250" s="19">
        <v>248.5</v>
      </c>
      <c r="C250" s="20">
        <v>3.64537620469374</v>
      </c>
      <c r="D250" s="20"/>
    </row>
    <row r="251" spans="2:4" ht="15">
      <c r="B251" s="19">
        <v>249.5</v>
      </c>
      <c r="C251" s="20">
        <v>3.66691935119036</v>
      </c>
      <c r="D251" s="20"/>
    </row>
    <row r="252" spans="2:4" ht="15">
      <c r="B252" s="19">
        <v>250.5</v>
      </c>
      <c r="C252" s="20">
        <v>3.68873677316369</v>
      </c>
      <c r="D252" s="20">
        <v>0.0689699162231669</v>
      </c>
    </row>
    <row r="253" spans="2:4" ht="15">
      <c r="B253" s="19">
        <v>251.5</v>
      </c>
      <c r="C253" s="20">
        <v>3.71083087538071</v>
      </c>
      <c r="D253" s="20"/>
    </row>
    <row r="254" spans="2:4" ht="15">
      <c r="B254" s="19">
        <v>252.5</v>
      </c>
      <c r="C254" s="20">
        <v>3.73320406260844</v>
      </c>
      <c r="D254" s="20"/>
    </row>
    <row r="255" spans="2:4" ht="15">
      <c r="B255" s="19">
        <v>253.5</v>
      </c>
      <c r="C255" s="20">
        <v>3.75585873961386</v>
      </c>
      <c r="D255" s="20"/>
    </row>
    <row r="256" spans="2:4" ht="15">
      <c r="B256" s="19">
        <v>254.5</v>
      </c>
      <c r="C256" s="20">
        <v>3.77879731116399</v>
      </c>
      <c r="D256" s="20"/>
    </row>
    <row r="257" spans="2:4" ht="15">
      <c r="B257" s="19">
        <v>255.5</v>
      </c>
      <c r="C257" s="20">
        <v>3.80202218202581</v>
      </c>
      <c r="D257" s="20"/>
    </row>
    <row r="258" spans="2:4" ht="15">
      <c r="B258" s="19">
        <v>256.5</v>
      </c>
      <c r="C258" s="20">
        <v>3.82553575696634</v>
      </c>
      <c r="D258" s="20">
        <v>0.0736804315416765</v>
      </c>
    </row>
    <row r="259" spans="2:4" ht="15">
      <c r="B259" s="19">
        <v>257.5</v>
      </c>
      <c r="C259" s="20">
        <v>3.84934044075256</v>
      </c>
      <c r="D259" s="20"/>
    </row>
    <row r="260" spans="2:4" ht="15">
      <c r="B260" s="19">
        <v>258.5</v>
      </c>
      <c r="C260" s="20">
        <v>3.87343863815149</v>
      </c>
      <c r="D260" s="20"/>
    </row>
    <row r="261" spans="2:4" ht="15">
      <c r="B261" s="19">
        <v>259.5</v>
      </c>
      <c r="C261" s="20">
        <v>3.89783275393011</v>
      </c>
      <c r="D261" s="20"/>
    </row>
    <row r="262" spans="2:4" ht="15">
      <c r="B262" s="19">
        <v>260.5</v>
      </c>
      <c r="C262" s="20">
        <v>3.92252519285544</v>
      </c>
      <c r="D262" s="20">
        <v>0.060226203049971505</v>
      </c>
    </row>
    <row r="263" spans="2:4" ht="15">
      <c r="B263" s="19">
        <v>261.5</v>
      </c>
      <c r="C263" s="20">
        <v>3.94751835969446</v>
      </c>
      <c r="D263" s="20"/>
    </row>
    <row r="264" spans="2:4" ht="15">
      <c r="B264" s="19">
        <v>262.5</v>
      </c>
      <c r="C264" s="20">
        <v>3.97281465921419</v>
      </c>
      <c r="D264" s="20"/>
    </row>
    <row r="265" spans="2:4" ht="15">
      <c r="B265" s="19">
        <v>263.5</v>
      </c>
      <c r="C265" s="20">
        <v>3.99841649618161</v>
      </c>
      <c r="D265" s="20"/>
    </row>
    <row r="266" spans="2:4" ht="15">
      <c r="B266" s="19">
        <v>264.5</v>
      </c>
      <c r="C266" s="20">
        <v>4.02432627536374</v>
      </c>
      <c r="D266" s="20"/>
    </row>
    <row r="267" spans="2:4" ht="15">
      <c r="B267" s="19">
        <v>265.5</v>
      </c>
      <c r="C267" s="20">
        <v>4.05054640152756</v>
      </c>
      <c r="D267" s="20"/>
    </row>
    <row r="268" spans="2:4" ht="15">
      <c r="B268" s="19">
        <v>266.5</v>
      </c>
      <c r="C268" s="20">
        <v>4.07707927944009</v>
      </c>
      <c r="D268" s="20">
        <v>0.0614138003465177</v>
      </c>
    </row>
    <row r="269" spans="2:4" ht="15">
      <c r="B269" s="19">
        <v>267.5</v>
      </c>
      <c r="C269" s="20">
        <v>4.10392731386831</v>
      </c>
      <c r="D269" s="20"/>
    </row>
    <row r="270" spans="2:4" ht="15">
      <c r="B270" s="19">
        <v>268.5</v>
      </c>
      <c r="C270" s="20">
        <v>4.13109290957924</v>
      </c>
      <c r="D270" s="20"/>
    </row>
    <row r="271" spans="2:4" ht="15">
      <c r="B271" s="19">
        <v>269.5</v>
      </c>
      <c r="C271" s="20">
        <v>4.15857847133986</v>
      </c>
      <c r="D271" s="20"/>
    </row>
    <row r="272" spans="2:4" ht="15">
      <c r="B272" s="19">
        <v>270.5</v>
      </c>
      <c r="C272" s="20">
        <v>4.18638640391719</v>
      </c>
      <c r="D272" s="20">
        <v>0.0457522153413111</v>
      </c>
    </row>
    <row r="273" spans="2:4" ht="15">
      <c r="B273" s="19">
        <v>271.5</v>
      </c>
      <c r="C273" s="20">
        <v>4.21451911207821</v>
      </c>
      <c r="D273" s="20"/>
    </row>
    <row r="274" spans="2:4" ht="15">
      <c r="B274" s="19">
        <v>272.5</v>
      </c>
      <c r="C274" s="20">
        <v>4.24297900058994</v>
      </c>
      <c r="D274" s="20"/>
    </row>
    <row r="275" spans="2:4" ht="15">
      <c r="B275" s="19">
        <v>273.5</v>
      </c>
      <c r="C275" s="20">
        <v>4.27176847421936</v>
      </c>
      <c r="D275" s="20"/>
    </row>
    <row r="276" spans="2:4" ht="15">
      <c r="B276" s="19">
        <v>274.5</v>
      </c>
      <c r="C276" s="20">
        <v>4.30088993773349</v>
      </c>
      <c r="D276" s="20"/>
    </row>
    <row r="277" spans="2:4" ht="15">
      <c r="B277" s="19">
        <v>275.5</v>
      </c>
      <c r="C277" s="20">
        <v>4.33034579589931</v>
      </c>
      <c r="D277" s="20"/>
    </row>
    <row r="278" spans="2:4" ht="15">
      <c r="B278" s="19">
        <v>276.5</v>
      </c>
      <c r="C278" s="20">
        <v>4.36013845348384</v>
      </c>
      <c r="D278" s="20">
        <v>0.0482081207794526</v>
      </c>
    </row>
    <row r="279" spans="2:4" ht="15">
      <c r="B279" s="19">
        <v>277.5</v>
      </c>
      <c r="C279" s="20">
        <v>4.39027031525406</v>
      </c>
      <c r="D279" s="20"/>
    </row>
    <row r="280" spans="2:4" ht="15">
      <c r="B280" s="19">
        <v>278.5</v>
      </c>
      <c r="C280" s="20">
        <v>4.42074378597699</v>
      </c>
      <c r="D280" s="20"/>
    </row>
    <row r="281" spans="2:4" ht="15">
      <c r="B281" s="19">
        <v>279.5</v>
      </c>
      <c r="C281" s="20">
        <v>4.45156127041961</v>
      </c>
      <c r="D281" s="20"/>
    </row>
    <row r="282" spans="2:4" ht="15">
      <c r="B282" s="19">
        <v>280.5</v>
      </c>
      <c r="C282" s="20">
        <v>4.48272517334894</v>
      </c>
      <c r="D282" s="20">
        <v>0.0519399830619839</v>
      </c>
    </row>
    <row r="283" spans="2:4" ht="15">
      <c r="B283" s="19">
        <v>281.5</v>
      </c>
      <c r="C283" s="20">
        <v>4.51423789953196</v>
      </c>
      <c r="D283" s="20"/>
    </row>
    <row r="284" spans="2:4" ht="15">
      <c r="B284" s="19">
        <v>282.5</v>
      </c>
      <c r="C284" s="20">
        <v>4.54610185373569</v>
      </c>
      <c r="D284" s="20"/>
    </row>
    <row r="285" spans="2:4" ht="15">
      <c r="B285" s="19">
        <v>283.5</v>
      </c>
      <c r="C285" s="20">
        <v>4.57831944072712</v>
      </c>
      <c r="D285" s="20"/>
    </row>
    <row r="286" spans="2:4" ht="15">
      <c r="B286" s="19">
        <v>284.5</v>
      </c>
      <c r="C286" s="20">
        <v>4.61089306527324</v>
      </c>
      <c r="D286" s="20"/>
    </row>
    <row r="287" spans="2:4" ht="15">
      <c r="B287" s="19">
        <v>285.5</v>
      </c>
      <c r="C287" s="20">
        <v>4.64382513214106</v>
      </c>
      <c r="D287" s="20"/>
    </row>
    <row r="288" spans="2:4" ht="15">
      <c r="B288" s="19">
        <v>286.5</v>
      </c>
      <c r="C288" s="20">
        <v>4.67711804609759</v>
      </c>
      <c r="D288" s="20">
        <v>0.0574560926820358</v>
      </c>
    </row>
    <row r="289" spans="2:4" ht="15">
      <c r="B289" s="19">
        <v>287.5</v>
      </c>
      <c r="C289" s="20">
        <v>4.71077421190981</v>
      </c>
      <c r="D289" s="20"/>
    </row>
    <row r="290" spans="2:4" ht="15">
      <c r="B290" s="19">
        <v>288.5</v>
      </c>
      <c r="C290" s="20">
        <v>4.74479603434474</v>
      </c>
      <c r="D290" s="20"/>
    </row>
    <row r="291" spans="2:4" ht="15">
      <c r="B291" s="19">
        <v>289.5</v>
      </c>
      <c r="C291" s="20">
        <v>4.77918591816936</v>
      </c>
      <c r="D291" s="20"/>
    </row>
    <row r="292" spans="2:4" ht="15">
      <c r="B292" s="19">
        <v>290.5</v>
      </c>
      <c r="C292" s="20">
        <v>4.81394626815069</v>
      </c>
      <c r="D292" s="20">
        <v>0.0442819329768753</v>
      </c>
    </row>
    <row r="293" spans="2:4" ht="15">
      <c r="B293" s="19">
        <v>291.5</v>
      </c>
      <c r="C293" s="20">
        <v>4.84907948905571</v>
      </c>
      <c r="D293" s="20"/>
    </row>
    <row r="294" spans="2:4" ht="15">
      <c r="B294" s="19">
        <v>292.5</v>
      </c>
      <c r="C294" s="20">
        <v>4.88458798565144</v>
      </c>
      <c r="D294" s="20"/>
    </row>
    <row r="295" spans="2:4" ht="15">
      <c r="B295" s="19">
        <v>293.5</v>
      </c>
      <c r="C295" s="20">
        <v>4.92047416270486</v>
      </c>
      <c r="D295" s="20"/>
    </row>
    <row r="296" spans="2:4" ht="15">
      <c r="B296" s="19">
        <v>294.5</v>
      </c>
      <c r="C296" s="20">
        <v>4.95674042498299</v>
      </c>
      <c r="D296" s="20"/>
    </row>
    <row r="297" spans="2:4" ht="15">
      <c r="B297" s="19">
        <v>295.5</v>
      </c>
      <c r="C297" s="20">
        <v>4.99338917725281</v>
      </c>
      <c r="D297" s="20"/>
    </row>
    <row r="298" spans="2:4" ht="15">
      <c r="B298" s="19">
        <v>296.5</v>
      </c>
      <c r="C298" s="20">
        <v>5.03042282428134</v>
      </c>
      <c r="D298" s="20">
        <v>0.0399433334395206</v>
      </c>
    </row>
    <row r="299" spans="2:4" ht="15">
      <c r="B299" s="19">
        <v>297.5</v>
      </c>
      <c r="C299" s="20">
        <v>5.06784377083556</v>
      </c>
      <c r="D299" s="20"/>
    </row>
    <row r="300" spans="2:4" ht="15">
      <c r="B300" s="19">
        <v>298.5</v>
      </c>
      <c r="C300" s="20">
        <v>5.10565442168249</v>
      </c>
      <c r="D300" s="20"/>
    </row>
    <row r="301" spans="2:4" ht="15">
      <c r="B301" s="19">
        <v>299.5</v>
      </c>
      <c r="C301" s="20">
        <v>5.14385718158911</v>
      </c>
      <c r="D301" s="20"/>
    </row>
    <row r="302" spans="2:4" ht="15">
      <c r="B302" s="19">
        <v>300.5</v>
      </c>
      <c r="C302" s="20">
        <v>5.18245445532244</v>
      </c>
      <c r="D302" s="20">
        <v>0.043394766475123706</v>
      </c>
    </row>
    <row r="303" spans="2:4" ht="15">
      <c r="B303" s="19">
        <v>301.5</v>
      </c>
      <c r="C303" s="20">
        <v>5.22144864764946</v>
      </c>
      <c r="D303" s="20"/>
    </row>
    <row r="304" spans="2:4" ht="15">
      <c r="B304" s="19">
        <v>302.5</v>
      </c>
      <c r="C304" s="20">
        <v>5.26084216333719</v>
      </c>
      <c r="D304" s="20"/>
    </row>
    <row r="305" spans="2:4" ht="15">
      <c r="B305" s="19">
        <v>303.5</v>
      </c>
      <c r="C305" s="20">
        <v>5.30063740715261</v>
      </c>
      <c r="D305" s="20"/>
    </row>
    <row r="306" spans="2:4" ht="15">
      <c r="B306" s="19">
        <v>304.5</v>
      </c>
      <c r="C306" s="20">
        <v>5.34083678386274</v>
      </c>
      <c r="D306" s="20"/>
    </row>
    <row r="307" spans="2:4" ht="15">
      <c r="B307" s="19">
        <v>305.5</v>
      </c>
      <c r="C307" s="20">
        <v>5.38144269823456</v>
      </c>
      <c r="D307" s="20"/>
    </row>
    <row r="308" spans="2:4" ht="15">
      <c r="B308" s="19">
        <v>306.5</v>
      </c>
      <c r="C308" s="20">
        <v>5.42245755503509</v>
      </c>
      <c r="D308" s="20">
        <v>0.049487141273558806</v>
      </c>
    </row>
    <row r="309" spans="2:4" ht="15">
      <c r="B309" s="19">
        <v>307.5</v>
      </c>
      <c r="C309" s="20">
        <v>5.46388375903131</v>
      </c>
      <c r="D309" s="20"/>
    </row>
    <row r="310" spans="2:4" ht="15">
      <c r="B310" s="19">
        <v>308.5</v>
      </c>
      <c r="C310" s="20">
        <v>5.50572371499024</v>
      </c>
      <c r="D310" s="20"/>
    </row>
    <row r="311" spans="2:4" ht="15">
      <c r="B311" s="19">
        <v>309.5</v>
      </c>
      <c r="C311" s="20">
        <v>5.54797982767886</v>
      </c>
      <c r="D311" s="20"/>
    </row>
    <row r="312" spans="2:4" ht="15">
      <c r="B312" s="19">
        <v>310.5</v>
      </c>
      <c r="C312" s="20">
        <v>5.59065450186419</v>
      </c>
      <c r="D312" s="20">
        <v>0.052067355709204705</v>
      </c>
    </row>
    <row r="313" spans="2:4" ht="15">
      <c r="B313" s="19">
        <v>311.5</v>
      </c>
      <c r="C313" s="20">
        <v>5.63375014231321</v>
      </c>
      <c r="D313" s="20"/>
    </row>
    <row r="314" spans="2:4" ht="15">
      <c r="B314" s="19">
        <v>312.5</v>
      </c>
      <c r="C314" s="20">
        <v>5.67726915379294</v>
      </c>
      <c r="D314" s="20"/>
    </row>
    <row r="315" spans="2:4" ht="15">
      <c r="B315" s="19">
        <v>313.5</v>
      </c>
      <c r="C315" s="20">
        <v>5.72121394107036</v>
      </c>
      <c r="D315" s="20"/>
    </row>
    <row r="316" spans="2:4" ht="15">
      <c r="B316" s="19">
        <v>314.5</v>
      </c>
      <c r="C316" s="20">
        <v>5.76558690891249</v>
      </c>
      <c r="D316" s="20"/>
    </row>
    <row r="317" spans="2:4" ht="15">
      <c r="B317" s="19">
        <v>315.5</v>
      </c>
      <c r="C317" s="20">
        <v>5.81039046208631</v>
      </c>
      <c r="D317" s="20"/>
    </row>
    <row r="318" spans="2:4" ht="15">
      <c r="B318" s="19">
        <v>316.5</v>
      </c>
      <c r="C318" s="20">
        <v>5.85562700535884</v>
      </c>
      <c r="D318" s="20">
        <v>0.0611763538375732</v>
      </c>
    </row>
    <row r="319" spans="2:4" ht="15">
      <c r="B319" s="19">
        <v>317.5</v>
      </c>
      <c r="C319" s="20">
        <v>5.90129894349706</v>
      </c>
      <c r="D319" s="20"/>
    </row>
    <row r="320" spans="2:4" ht="15">
      <c r="B320" s="19">
        <v>318.5</v>
      </c>
      <c r="C320" s="20">
        <v>5.94740868126799</v>
      </c>
      <c r="D320" s="20"/>
    </row>
    <row r="321" spans="2:4" ht="15">
      <c r="B321" s="19">
        <v>319.5</v>
      </c>
      <c r="C321" s="20">
        <v>5.99395862343861</v>
      </c>
      <c r="D321" s="20"/>
    </row>
    <row r="322" spans="2:4" ht="15">
      <c r="B322" s="19">
        <v>320.5</v>
      </c>
      <c r="C322" s="20">
        <v>6.04095117477594</v>
      </c>
      <c r="D322" s="20">
        <v>0.0318642816217378</v>
      </c>
    </row>
    <row r="323" spans="2:4" ht="15">
      <c r="B323" s="19">
        <v>321.5</v>
      </c>
      <c r="C323" s="20">
        <v>6.08838874004696</v>
      </c>
      <c r="D323" s="20"/>
    </row>
    <row r="324" spans="2:4" ht="15">
      <c r="B324" s="19">
        <v>322.5</v>
      </c>
      <c r="C324" s="20">
        <v>6.13627372401869</v>
      </c>
      <c r="D324" s="20"/>
    </row>
    <row r="325" spans="2:4" ht="15">
      <c r="B325" s="19">
        <v>323.5</v>
      </c>
      <c r="C325" s="20">
        <v>6.18460853145811</v>
      </c>
      <c r="D325" s="20"/>
    </row>
    <row r="326" spans="2:4" ht="15">
      <c r="B326" s="19">
        <v>324.5</v>
      </c>
      <c r="C326" s="20">
        <v>6.23339556713224</v>
      </c>
      <c r="D326" s="20"/>
    </row>
    <row r="327" spans="2:4" ht="15">
      <c r="B327" s="19">
        <v>325.5</v>
      </c>
      <c r="C327" s="20">
        <v>6.28263723580806</v>
      </c>
      <c r="D327" s="20"/>
    </row>
    <row r="328" spans="2:4" ht="15">
      <c r="B328" s="19">
        <v>326.5</v>
      </c>
      <c r="C328" s="20">
        <v>6.33233594225259</v>
      </c>
      <c r="D328" s="20">
        <v>0.0373119175972418</v>
      </c>
    </row>
    <row r="329" spans="2:4" ht="15">
      <c r="B329" s="19">
        <v>327.5</v>
      </c>
      <c r="C329" s="20">
        <v>6.38249409123281</v>
      </c>
      <c r="D329" s="20"/>
    </row>
    <row r="330" spans="2:4" ht="15">
      <c r="B330" s="19">
        <v>328.5</v>
      </c>
      <c r="C330" s="20">
        <v>6.43311408751574</v>
      </c>
      <c r="D330" s="20"/>
    </row>
    <row r="331" spans="2:4" ht="15">
      <c r="B331" s="19">
        <v>329.5</v>
      </c>
      <c r="C331" s="20">
        <v>6.48419833586836</v>
      </c>
      <c r="D331" s="20"/>
    </row>
    <row r="332" spans="2:4" ht="15">
      <c r="B332" s="19">
        <v>330.5</v>
      </c>
      <c r="C332" s="20">
        <v>6.53574924105769</v>
      </c>
      <c r="D332" s="20">
        <v>0.0336898994515509</v>
      </c>
    </row>
    <row r="333" spans="2:4" ht="15">
      <c r="B333" s="19">
        <v>331.5</v>
      </c>
      <c r="C333" s="20">
        <v>6.58776920785071</v>
      </c>
      <c r="D333" s="20"/>
    </row>
    <row r="334" spans="2:4" ht="15">
      <c r="B334" s="19">
        <v>332.5</v>
      </c>
      <c r="C334" s="20">
        <v>6.64026064101444</v>
      </c>
      <c r="D334" s="20"/>
    </row>
    <row r="335" spans="2:4" ht="15">
      <c r="B335" s="19">
        <v>333.5</v>
      </c>
      <c r="C335" s="20">
        <v>6.69322594531586</v>
      </c>
      <c r="D335" s="20"/>
    </row>
    <row r="336" spans="2:4" ht="15">
      <c r="B336" s="19">
        <v>334.5</v>
      </c>
      <c r="C336" s="20">
        <v>6.74666752552199</v>
      </c>
      <c r="D336" s="20"/>
    </row>
    <row r="337" spans="2:4" ht="15">
      <c r="B337" s="19">
        <v>335.5</v>
      </c>
      <c r="C337" s="20">
        <v>6.80058778639981</v>
      </c>
      <c r="D337" s="20"/>
    </row>
    <row r="338" spans="2:4" ht="15">
      <c r="B338" s="19">
        <v>336.5</v>
      </c>
      <c r="C338" s="20">
        <v>6.85498913271634</v>
      </c>
      <c r="D338" s="20">
        <v>0.0279160610180853</v>
      </c>
    </row>
    <row r="339" spans="2:4" ht="15">
      <c r="B339" s="19">
        <v>337.5</v>
      </c>
      <c r="C339" s="20">
        <v>6.90987396923856</v>
      </c>
      <c r="D339" s="20"/>
    </row>
    <row r="340" spans="2:4" ht="15">
      <c r="B340" s="19">
        <v>338.5</v>
      </c>
      <c r="C340" s="20">
        <v>6.96524470073349</v>
      </c>
      <c r="D340" s="20"/>
    </row>
    <row r="341" spans="2:4" ht="15">
      <c r="B341" s="19">
        <v>339.5</v>
      </c>
      <c r="C341" s="20">
        <v>7.02110373196812</v>
      </c>
      <c r="D341" s="20"/>
    </row>
    <row r="342" spans="2:4" ht="15">
      <c r="B342" s="19">
        <v>340.5</v>
      </c>
      <c r="C342" s="20">
        <v>7.07745346770944</v>
      </c>
      <c r="D342" s="20">
        <v>0.0295540209150027</v>
      </c>
    </row>
    <row r="343" spans="2:4" ht="15">
      <c r="B343" s="19">
        <v>341.5</v>
      </c>
      <c r="C343" s="20">
        <v>7.13429631272446</v>
      </c>
      <c r="D343" s="20"/>
    </row>
    <row r="344" spans="2:4" ht="15">
      <c r="B344" s="19">
        <v>342.5</v>
      </c>
      <c r="C344" s="20">
        <v>7.19163467178019</v>
      </c>
      <c r="D344" s="20"/>
    </row>
    <row r="345" spans="2:4" ht="15">
      <c r="B345" s="19">
        <v>343.5</v>
      </c>
      <c r="C345" s="20">
        <v>7.24947094964361</v>
      </c>
      <c r="D345" s="20"/>
    </row>
    <row r="346" spans="2:4" ht="15">
      <c r="B346" s="19">
        <v>344.5</v>
      </c>
      <c r="C346" s="20">
        <v>7.30780755108174</v>
      </c>
      <c r="D346" s="20"/>
    </row>
    <row r="347" spans="2:4" ht="15">
      <c r="B347" s="19">
        <v>345.5</v>
      </c>
      <c r="C347" s="20">
        <v>7.36664688086156</v>
      </c>
      <c r="D347" s="20"/>
    </row>
    <row r="348" spans="2:4" ht="15">
      <c r="B348" s="19">
        <v>346.5</v>
      </c>
      <c r="C348" s="20">
        <v>7.42599134375009</v>
      </c>
      <c r="D348" s="20">
        <v>0.033329913811179</v>
      </c>
    </row>
    <row r="349" spans="2:4" ht="15">
      <c r="B349" s="19">
        <v>347.5</v>
      </c>
      <c r="C349" s="20">
        <v>7.48584334451431</v>
      </c>
      <c r="D349" s="20"/>
    </row>
    <row r="350" spans="2:4" ht="15">
      <c r="B350" s="19">
        <v>348.5</v>
      </c>
      <c r="C350" s="20">
        <v>7.54620528792124</v>
      </c>
      <c r="D350" s="20"/>
    </row>
    <row r="351" spans="2:4" ht="15">
      <c r="B351" s="19">
        <v>349.5</v>
      </c>
      <c r="C351" s="20">
        <v>7.60707957873786</v>
      </c>
      <c r="D351" s="20"/>
    </row>
    <row r="352" spans="2:4" ht="15">
      <c r="B352" s="19">
        <v>350.5</v>
      </c>
      <c r="C352" s="20">
        <v>7.66846862173119</v>
      </c>
      <c r="D352" s="20">
        <v>0.024466347561581003</v>
      </c>
    </row>
    <row r="353" spans="2:4" ht="15">
      <c r="B353" s="19">
        <v>351.5</v>
      </c>
      <c r="C353" s="20">
        <v>7.73037482166821</v>
      </c>
      <c r="D353" s="20"/>
    </row>
    <row r="354" spans="2:4" ht="15">
      <c r="B354" s="19">
        <v>352.5</v>
      </c>
      <c r="C354" s="20">
        <v>7.79280058331594</v>
      </c>
      <c r="D354" s="20"/>
    </row>
    <row r="355" spans="2:4" ht="15">
      <c r="B355" s="19">
        <v>353.5</v>
      </c>
      <c r="C355" s="20">
        <v>7.85574831144136</v>
      </c>
      <c r="D355" s="20"/>
    </row>
    <row r="356" spans="2:4" ht="15">
      <c r="B356" s="19">
        <v>354.5</v>
      </c>
      <c r="C356" s="20">
        <v>7.91922041081149</v>
      </c>
      <c r="D356" s="20"/>
    </row>
    <row r="357" spans="2:4" ht="15">
      <c r="B357" s="19">
        <v>355.5</v>
      </c>
      <c r="C357" s="20">
        <v>7.98321928619331</v>
      </c>
      <c r="D357" s="20"/>
    </row>
    <row r="358" spans="2:4" ht="15">
      <c r="B358" s="19">
        <v>356.5</v>
      </c>
      <c r="C358" s="20">
        <v>8.04774734235384</v>
      </c>
      <c r="D358" s="20">
        <v>0.032865614549583</v>
      </c>
    </row>
    <row r="359" spans="2:4" ht="15">
      <c r="B359" s="19">
        <v>357.5</v>
      </c>
      <c r="C359" s="20">
        <v>8.11280698406007</v>
      </c>
      <c r="D359" s="20"/>
    </row>
    <row r="360" spans="2:4" ht="15">
      <c r="B360" s="19">
        <v>358.5</v>
      </c>
      <c r="C360" s="20">
        <v>8.17840061607899</v>
      </c>
      <c r="D360" s="20"/>
    </row>
    <row r="361" spans="2:4" ht="15">
      <c r="B361" s="19">
        <v>359.5</v>
      </c>
      <c r="C361" s="20">
        <v>8.24453064317761</v>
      </c>
      <c r="D361" s="20"/>
    </row>
    <row r="362" spans="2:4" ht="15">
      <c r="B362" s="19">
        <v>360.5</v>
      </c>
      <c r="C362" s="20">
        <v>8.31119947012294</v>
      </c>
      <c r="D362" s="20">
        <v>0.0282059881828873</v>
      </c>
    </row>
    <row r="363" spans="2:4" ht="15">
      <c r="B363" s="19">
        <v>361.5</v>
      </c>
      <c r="C363" s="20">
        <v>8.37840950168197</v>
      </c>
      <c r="D363" s="20"/>
    </row>
    <row r="364" spans="2:4" ht="15">
      <c r="B364" s="19">
        <v>362.5</v>
      </c>
      <c r="C364" s="20">
        <v>8.44616314262169</v>
      </c>
      <c r="D364" s="20"/>
    </row>
    <row r="365" spans="2:4" ht="15">
      <c r="B365" s="19">
        <v>363.5</v>
      </c>
      <c r="C365" s="20">
        <v>8.51446279770911</v>
      </c>
      <c r="D365" s="20"/>
    </row>
    <row r="366" spans="2:4" ht="15">
      <c r="B366" s="19">
        <v>364.5</v>
      </c>
      <c r="C366" s="20">
        <v>8.58331087171124</v>
      </c>
      <c r="D366" s="20"/>
    </row>
    <row r="367" spans="2:4" ht="15">
      <c r="B367" s="19">
        <v>365.5</v>
      </c>
      <c r="C367" s="20">
        <v>8.65270976939506</v>
      </c>
      <c r="D367" s="20"/>
    </row>
    <row r="368" spans="2:4" ht="15">
      <c r="B368" s="19">
        <v>366.5</v>
      </c>
      <c r="C368" s="20">
        <v>8.72266189552759</v>
      </c>
      <c r="D368" s="20">
        <v>0.029276528968861803</v>
      </c>
    </row>
    <row r="369" spans="2:4" ht="15">
      <c r="B369" s="19">
        <v>367.5</v>
      </c>
      <c r="C369" s="20">
        <v>8.79316965487582</v>
      </c>
      <c r="D369" s="20"/>
    </row>
    <row r="370" spans="2:4" ht="15">
      <c r="B370" s="19">
        <v>368.5</v>
      </c>
      <c r="C370" s="20">
        <v>8.86423545220674</v>
      </c>
      <c r="D370" s="20"/>
    </row>
    <row r="371" spans="2:4" ht="15">
      <c r="B371" s="19">
        <v>369.5</v>
      </c>
      <c r="C371" s="20">
        <v>8.93586169228736</v>
      </c>
      <c r="D371" s="20"/>
    </row>
    <row r="372" spans="2:4" ht="15">
      <c r="B372" s="19">
        <v>370.5</v>
      </c>
      <c r="C372" s="20">
        <v>9.00805077988469</v>
      </c>
      <c r="D372" s="20">
        <v>0.0194589364087073</v>
      </c>
    </row>
    <row r="373" spans="2:4" ht="15">
      <c r="B373" s="19">
        <v>371.5</v>
      </c>
      <c r="C373" s="20">
        <v>9.08080511976571</v>
      </c>
      <c r="D373" s="20"/>
    </row>
    <row r="374" spans="2:4" ht="15">
      <c r="B374" s="19">
        <v>372.5</v>
      </c>
      <c r="C374" s="20">
        <v>9.15412711669744</v>
      </c>
      <c r="D374" s="20"/>
    </row>
    <row r="375" spans="2:4" ht="15">
      <c r="B375" s="19">
        <v>373.5</v>
      </c>
      <c r="C375" s="20">
        <v>9.22801917544686</v>
      </c>
      <c r="D375" s="20"/>
    </row>
    <row r="376" spans="2:4" ht="15">
      <c r="B376" s="19">
        <v>374.5</v>
      </c>
      <c r="C376" s="20">
        <v>9.30248370078099</v>
      </c>
      <c r="D376" s="20"/>
    </row>
    <row r="377" spans="2:4" ht="15">
      <c r="B377" s="19">
        <v>375.5</v>
      </c>
      <c r="C377" s="20">
        <v>9.37752309746682</v>
      </c>
      <c r="D377" s="20"/>
    </row>
    <row r="378" spans="2:4" ht="15">
      <c r="B378" s="19">
        <v>376.5</v>
      </c>
      <c r="C378" s="20">
        <v>9.45313977027134</v>
      </c>
      <c r="D378" s="20">
        <v>0.0319096549285368</v>
      </c>
    </row>
    <row r="379" spans="2:4" ht="15">
      <c r="B379" s="19">
        <v>377.5</v>
      </c>
      <c r="C379" s="20">
        <v>9.52933612396157</v>
      </c>
      <c r="D379" s="20"/>
    </row>
    <row r="380" spans="2:4" ht="15">
      <c r="B380" s="19">
        <v>378.5</v>
      </c>
      <c r="C380" s="20">
        <v>9.60611456330449</v>
      </c>
      <c r="D380" s="20"/>
    </row>
    <row r="381" spans="2:4" ht="15">
      <c r="B381" s="19">
        <v>379.5</v>
      </c>
      <c r="C381" s="20">
        <v>9.68347749306711</v>
      </c>
      <c r="D381" s="20"/>
    </row>
    <row r="382" spans="2:4" ht="15">
      <c r="B382" s="19">
        <v>380.5</v>
      </c>
      <c r="C382" s="20">
        <v>9.76142731801644</v>
      </c>
      <c r="D382" s="20">
        <v>0.0224219586221145</v>
      </c>
    </row>
    <row r="383" spans="2:4" ht="15">
      <c r="B383" s="19">
        <v>381.5</v>
      </c>
      <c r="C383" s="20">
        <v>9.83996644291947</v>
      </c>
      <c r="D383" s="20"/>
    </row>
    <row r="384" spans="2:4" ht="15">
      <c r="B384" s="19">
        <v>382.5</v>
      </c>
      <c r="C384" s="20">
        <v>9.91909727254319</v>
      </c>
      <c r="D384" s="20"/>
    </row>
    <row r="385" spans="2:4" ht="15">
      <c r="B385" s="19">
        <v>383.5</v>
      </c>
      <c r="C385" s="20">
        <v>9.99882221165461</v>
      </c>
      <c r="D385" s="20"/>
    </row>
    <row r="386" spans="2:4" ht="15">
      <c r="B386" s="19">
        <v>384.5</v>
      </c>
      <c r="C386" s="20">
        <v>10.0791436650207</v>
      </c>
      <c r="D386" s="20"/>
    </row>
    <row r="387" spans="2:4" ht="15">
      <c r="B387" s="19">
        <v>385.5</v>
      </c>
      <c r="C387" s="20">
        <v>10.1600640374086</v>
      </c>
      <c r="D387" s="20"/>
    </row>
    <row r="388" spans="2:4" ht="15">
      <c r="B388" s="19">
        <v>386.5</v>
      </c>
      <c r="C388" s="20">
        <v>10.2415857335851</v>
      </c>
      <c r="D388" s="20">
        <v>0.0252400483179044</v>
      </c>
    </row>
    <row r="389" spans="2:4" ht="15">
      <c r="B389" s="19">
        <v>387.5</v>
      </c>
      <c r="C389" s="20">
        <v>10.3237111583173</v>
      </c>
      <c r="D389" s="20"/>
    </row>
    <row r="390" spans="2:4" ht="15">
      <c r="B390" s="19">
        <v>388.5</v>
      </c>
      <c r="C390" s="20">
        <v>10.4064427163722</v>
      </c>
      <c r="D390" s="20"/>
    </row>
    <row r="391" spans="2:4" ht="15">
      <c r="B391" s="19">
        <v>389.5</v>
      </c>
      <c r="C391" s="20">
        <v>10.4897828125169</v>
      </c>
      <c r="D391" s="20"/>
    </row>
    <row r="392" spans="2:4" ht="15">
      <c r="B392" s="19">
        <v>390.5</v>
      </c>
      <c r="C392" s="20">
        <v>10.5737338515182</v>
      </c>
      <c r="D392" s="20">
        <v>0.0217260425775372</v>
      </c>
    </row>
    <row r="393" spans="2:4" ht="15">
      <c r="B393" s="19">
        <v>391.5</v>
      </c>
      <c r="C393" s="20">
        <v>10.6582982381432</v>
      </c>
      <c r="D393" s="20"/>
    </row>
    <row r="394" spans="2:4" ht="15">
      <c r="B394" s="19">
        <v>392.5</v>
      </c>
      <c r="C394" s="20">
        <v>10.7434783771589</v>
      </c>
      <c r="D394" s="20"/>
    </row>
    <row r="395" spans="2:4" ht="15">
      <c r="B395" s="19">
        <v>393.5</v>
      </c>
      <c r="C395" s="20">
        <v>10.8292766733324</v>
      </c>
      <c r="D395" s="20"/>
    </row>
    <row r="396" spans="2:4" ht="15">
      <c r="B396" s="19">
        <v>394.5</v>
      </c>
      <c r="C396" s="20">
        <v>10.9156955314305</v>
      </c>
      <c r="D396" s="20"/>
    </row>
    <row r="397" spans="2:4" ht="15">
      <c r="B397" s="19">
        <v>395.5</v>
      </c>
      <c r="C397" s="20">
        <v>11.0027373562203</v>
      </c>
      <c r="D397" s="20"/>
    </row>
    <row r="398" spans="2:4" ht="15">
      <c r="B398" s="19">
        <v>396.5</v>
      </c>
      <c r="C398" s="20">
        <v>11.0904045524688</v>
      </c>
      <c r="D398" s="20">
        <v>0.0211847092940853</v>
      </c>
    </row>
    <row r="399" spans="2:4" ht="15">
      <c r="B399" s="19">
        <v>397.5</v>
      </c>
      <c r="C399" s="20">
        <v>11.1786995249431</v>
      </c>
      <c r="D399" s="20"/>
    </row>
    <row r="400" spans="2:4" ht="15">
      <c r="B400" s="19">
        <v>398.5</v>
      </c>
      <c r="C400" s="20">
        <v>11.26762467841</v>
      </c>
      <c r="D400" s="20"/>
    </row>
    <row r="401" spans="2:4" ht="15">
      <c r="B401" s="19">
        <v>399.5</v>
      </c>
      <c r="C401" s="20">
        <v>11.3571824176366</v>
      </c>
      <c r="D401" s="20"/>
    </row>
    <row r="402" spans="2:4" ht="15">
      <c r="B402" s="19">
        <v>400.5</v>
      </c>
      <c r="C402" s="20">
        <v>11.4473751473899</v>
      </c>
      <c r="D402" s="20">
        <v>0.0200705070906909</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5.xml><?xml version="1.0" encoding="utf-8"?>
<worksheet xmlns="http://schemas.openxmlformats.org/spreadsheetml/2006/main" xmlns:r="http://schemas.openxmlformats.org/officeDocument/2006/relationships">
  <dimension ref="A1:Q32"/>
  <sheetViews>
    <sheetView zoomScalePageLayoutView="0" workbookViewId="0" topLeftCell="A1">
      <selection activeCell="A2" sqref="A2"/>
    </sheetView>
  </sheetViews>
  <sheetFormatPr defaultColWidth="13.7109375" defaultRowHeight="15" customHeight="1"/>
  <cols>
    <col min="1" max="16384" width="13.7109375" style="22" customWidth="1"/>
  </cols>
  <sheetData>
    <row r="1" spans="1:17" ht="15.75" customHeight="1" thickBot="1">
      <c r="A1" s="22" t="s">
        <v>0</v>
      </c>
      <c r="B1" s="22" t="s">
        <v>2</v>
      </c>
      <c r="C1" s="22" t="s">
        <v>45</v>
      </c>
      <c r="D1" s="22" t="s">
        <v>46</v>
      </c>
      <c r="E1" s="22" t="s">
        <v>47</v>
      </c>
      <c r="F1" s="22" t="s">
        <v>48</v>
      </c>
      <c r="G1" s="22" t="s">
        <v>49</v>
      </c>
      <c r="H1" s="22" t="s">
        <v>11</v>
      </c>
      <c r="I1" s="82" t="s">
        <v>18</v>
      </c>
      <c r="J1" s="82" t="s">
        <v>19</v>
      </c>
      <c r="K1" s="28" t="s">
        <v>20</v>
      </c>
      <c r="L1" s="29" t="s">
        <v>15</v>
      </c>
      <c r="M1" s="28" t="s">
        <v>21</v>
      </c>
      <c r="N1" s="28" t="s">
        <v>22</v>
      </c>
      <c r="O1" s="28" t="s">
        <v>241</v>
      </c>
      <c r="P1" s="28" t="s">
        <v>25</v>
      </c>
      <c r="Q1"/>
    </row>
    <row r="2" spans="1:17" ht="15.75" customHeight="1" thickTop="1">
      <c r="A2" s="22" t="s">
        <v>50</v>
      </c>
      <c r="B2" s="22">
        <v>0</v>
      </c>
      <c r="C2" s="22">
        <v>290</v>
      </c>
      <c r="D2" s="22">
        <v>354</v>
      </c>
      <c r="E2" s="22">
        <v>-0.5</v>
      </c>
      <c r="F2" s="22">
        <v>0.766666666666667</v>
      </c>
      <c r="G2" s="22">
        <v>-6.33333333333333</v>
      </c>
      <c r="H2" s="23" t="s">
        <v>51</v>
      </c>
      <c r="I2"/>
      <c r="J2" t="s">
        <v>27</v>
      </c>
      <c r="K2" t="s">
        <v>223</v>
      </c>
      <c r="L2">
        <v>5</v>
      </c>
      <c r="M2">
        <v>630</v>
      </c>
      <c r="N2">
        <v>70</v>
      </c>
      <c r="O2">
        <v>606</v>
      </c>
      <c r="P2" t="s">
        <v>224</v>
      </c>
      <c r="Q2"/>
    </row>
    <row r="3" spans="2:17" ht="15" customHeight="1">
      <c r="B3" s="22">
        <v>5</v>
      </c>
      <c r="C3" s="22">
        <v>486</v>
      </c>
      <c r="D3" s="22">
        <v>519</v>
      </c>
      <c r="E3" s="22">
        <v>1.8</v>
      </c>
      <c r="F3" s="22">
        <v>11.4</v>
      </c>
      <c r="G3" s="22">
        <v>375.666666666667</v>
      </c>
      <c r="I3"/>
      <c r="J3" t="s">
        <v>27</v>
      </c>
      <c r="K3" t="s">
        <v>225</v>
      </c>
      <c r="L3">
        <v>21</v>
      </c>
      <c r="M3">
        <v>1510</v>
      </c>
      <c r="N3">
        <v>80</v>
      </c>
      <c r="O3">
        <v>1375</v>
      </c>
      <c r="P3" t="s">
        <v>226</v>
      </c>
      <c r="Q3"/>
    </row>
    <row r="4" spans="2:17" ht="15" customHeight="1">
      <c r="B4" s="22">
        <v>10</v>
      </c>
      <c r="C4" s="22">
        <v>683</v>
      </c>
      <c r="D4" s="22">
        <v>647</v>
      </c>
      <c r="E4" s="22">
        <v>1.6</v>
      </c>
      <c r="F4" s="22">
        <v>6.76666666666667</v>
      </c>
      <c r="G4" s="22">
        <v>306.333333333333</v>
      </c>
      <c r="I4"/>
      <c r="J4" t="s">
        <v>27</v>
      </c>
      <c r="K4" t="s">
        <v>227</v>
      </c>
      <c r="L4">
        <v>33</v>
      </c>
      <c r="M4">
        <v>1530</v>
      </c>
      <c r="N4">
        <v>80</v>
      </c>
      <c r="O4">
        <v>1407</v>
      </c>
      <c r="P4" t="s">
        <v>224</v>
      </c>
      <c r="Q4"/>
    </row>
    <row r="5" spans="2:17" ht="15" customHeight="1">
      <c r="B5" s="22">
        <v>15</v>
      </c>
      <c r="C5" s="22">
        <v>879</v>
      </c>
      <c r="D5" s="22">
        <v>795</v>
      </c>
      <c r="E5" s="22">
        <v>1.56666666666667</v>
      </c>
      <c r="F5" s="22">
        <v>13</v>
      </c>
      <c r="G5" s="22">
        <v>488.666666666667</v>
      </c>
      <c r="I5"/>
      <c r="J5" t="s">
        <v>27</v>
      </c>
      <c r="K5" t="s">
        <v>228</v>
      </c>
      <c r="L5">
        <v>35</v>
      </c>
      <c r="M5">
        <v>1250</v>
      </c>
      <c r="N5">
        <v>75</v>
      </c>
      <c r="O5">
        <v>1176</v>
      </c>
      <c r="P5" t="s">
        <v>224</v>
      </c>
      <c r="Q5"/>
    </row>
    <row r="6" spans="2:17" ht="15" customHeight="1">
      <c r="B6" s="22">
        <v>20</v>
      </c>
      <c r="C6" s="22">
        <v>1076</v>
      </c>
      <c r="D6" s="22">
        <v>989</v>
      </c>
      <c r="E6" s="22">
        <v>0.46666666666666706</v>
      </c>
      <c r="F6" s="22">
        <v>8.96666666666667</v>
      </c>
      <c r="G6" s="22">
        <v>565.333333333333</v>
      </c>
      <c r="I6"/>
      <c r="J6" t="s">
        <v>27</v>
      </c>
      <c r="K6" t="s">
        <v>229</v>
      </c>
      <c r="L6">
        <v>35</v>
      </c>
      <c r="M6">
        <v>1280</v>
      </c>
      <c r="N6">
        <v>75</v>
      </c>
      <c r="O6">
        <v>1214</v>
      </c>
      <c r="P6" t="s">
        <v>224</v>
      </c>
      <c r="Q6"/>
    </row>
    <row r="7" spans="2:17" ht="15" customHeight="1">
      <c r="B7" s="22">
        <v>25</v>
      </c>
      <c r="C7" s="22">
        <v>1273</v>
      </c>
      <c r="D7" s="22">
        <v>1205</v>
      </c>
      <c r="E7" s="22">
        <v>1.13333333333333</v>
      </c>
      <c r="F7" s="22">
        <v>13.1666666666667</v>
      </c>
      <c r="G7" s="22">
        <v>792</v>
      </c>
      <c r="I7"/>
      <c r="J7" t="s">
        <v>27</v>
      </c>
      <c r="K7" t="s">
        <v>230</v>
      </c>
      <c r="L7">
        <v>55</v>
      </c>
      <c r="M7">
        <v>2670</v>
      </c>
      <c r="N7">
        <v>105</v>
      </c>
      <c r="O7">
        <v>2769</v>
      </c>
      <c r="P7" t="s">
        <v>226</v>
      </c>
      <c r="Q7"/>
    </row>
    <row r="8" spans="2:17" ht="15" customHeight="1">
      <c r="B8" s="22">
        <v>30</v>
      </c>
      <c r="C8" s="22">
        <v>1469</v>
      </c>
      <c r="D8" s="22">
        <v>1369</v>
      </c>
      <c r="E8" s="22">
        <v>1.03333333333333</v>
      </c>
      <c r="F8" s="22">
        <v>7.63333333333333</v>
      </c>
      <c r="G8" s="22">
        <v>372.666666666667</v>
      </c>
      <c r="I8"/>
      <c r="J8" t="s">
        <v>27</v>
      </c>
      <c r="K8" t="s">
        <v>231</v>
      </c>
      <c r="L8">
        <v>73</v>
      </c>
      <c r="M8">
        <v>3140</v>
      </c>
      <c r="N8">
        <v>105</v>
      </c>
      <c r="O8">
        <v>3365</v>
      </c>
      <c r="P8" t="s">
        <v>232</v>
      </c>
      <c r="Q8"/>
    </row>
    <row r="9" spans="2:17" ht="15" customHeight="1">
      <c r="B9" s="22">
        <v>35</v>
      </c>
      <c r="C9" s="22">
        <v>1666</v>
      </c>
      <c r="D9" s="22">
        <v>1564</v>
      </c>
      <c r="E9" s="22">
        <v>2.73333333333333</v>
      </c>
      <c r="F9" s="22">
        <v>9.03333333333333</v>
      </c>
      <c r="G9" s="22">
        <v>327.666666666667</v>
      </c>
      <c r="I9"/>
      <c r="J9" t="s">
        <v>27</v>
      </c>
      <c r="K9" t="s">
        <v>233</v>
      </c>
      <c r="L9">
        <v>89</v>
      </c>
      <c r="M9">
        <v>3650</v>
      </c>
      <c r="N9">
        <v>100</v>
      </c>
      <c r="O9">
        <v>3956</v>
      </c>
      <c r="P9" t="s">
        <v>234</v>
      </c>
      <c r="Q9"/>
    </row>
    <row r="10" spans="2:17" ht="15" customHeight="1">
      <c r="B10" s="22">
        <v>40</v>
      </c>
      <c r="C10" s="22">
        <v>1863</v>
      </c>
      <c r="D10" s="22">
        <v>1804</v>
      </c>
      <c r="E10" s="22">
        <v>1.03333333333333</v>
      </c>
      <c r="F10" s="22">
        <v>7.63333333333333</v>
      </c>
      <c r="G10" s="22">
        <v>372.666666666667</v>
      </c>
      <c r="I10"/>
      <c r="J10" t="s">
        <v>27</v>
      </c>
      <c r="K10" t="s">
        <v>235</v>
      </c>
      <c r="L10">
        <v>109</v>
      </c>
      <c r="M10">
        <v>4800</v>
      </c>
      <c r="N10">
        <v>90</v>
      </c>
      <c r="O10">
        <v>5533</v>
      </c>
      <c r="P10" t="s">
        <v>236</v>
      </c>
      <c r="Q10"/>
    </row>
    <row r="11" spans="2:17" ht="15" customHeight="1">
      <c r="B11" s="22">
        <v>45</v>
      </c>
      <c r="C11" s="22">
        <v>2059</v>
      </c>
      <c r="D11" s="22">
        <v>2018</v>
      </c>
      <c r="E11" s="22">
        <v>1.63333333333333</v>
      </c>
      <c r="F11" s="22">
        <v>5.63333333333333</v>
      </c>
      <c r="G11" s="22">
        <v>73</v>
      </c>
      <c r="I11"/>
      <c r="J11" t="s">
        <v>27</v>
      </c>
      <c r="K11" t="s">
        <v>237</v>
      </c>
      <c r="L11">
        <v>131</v>
      </c>
      <c r="M11">
        <v>5570</v>
      </c>
      <c r="N11">
        <v>100</v>
      </c>
      <c r="O11">
        <v>6361</v>
      </c>
      <c r="P11" t="s">
        <v>238</v>
      </c>
      <c r="Q11"/>
    </row>
    <row r="12" spans="2:17" ht="15" customHeight="1">
      <c r="B12" s="22">
        <v>50</v>
      </c>
      <c r="C12" s="22">
        <v>2256</v>
      </c>
      <c r="D12" s="22">
        <v>2276</v>
      </c>
      <c r="E12" s="22">
        <v>2.26666666666667</v>
      </c>
      <c r="F12" s="22">
        <v>7.83333333333333</v>
      </c>
      <c r="G12" s="22">
        <v>326.333333333333</v>
      </c>
      <c r="I12"/>
      <c r="J12" t="s">
        <v>27</v>
      </c>
      <c r="K12" t="s">
        <v>239</v>
      </c>
      <c r="L12">
        <v>131</v>
      </c>
      <c r="M12">
        <v>5720</v>
      </c>
      <c r="N12">
        <v>110</v>
      </c>
      <c r="O12">
        <v>6495</v>
      </c>
      <c r="P12" t="s">
        <v>238</v>
      </c>
      <c r="Q12"/>
    </row>
    <row r="13" spans="2:17" ht="15" customHeight="1">
      <c r="B13" s="22">
        <v>55</v>
      </c>
      <c r="C13" s="22">
        <v>2452</v>
      </c>
      <c r="D13" s="22">
        <v>2497</v>
      </c>
      <c r="E13" s="22">
        <v>1.46666666666667</v>
      </c>
      <c r="F13" s="22">
        <v>5.76666666666667</v>
      </c>
      <c r="G13" s="22">
        <v>129</v>
      </c>
      <c r="I13"/>
      <c r="J13" t="s">
        <v>27</v>
      </c>
      <c r="K13" t="s">
        <v>240</v>
      </c>
      <c r="L13">
        <v>149</v>
      </c>
      <c r="M13">
        <v>5780</v>
      </c>
      <c r="N13">
        <v>110</v>
      </c>
      <c r="O13">
        <v>6599</v>
      </c>
      <c r="P13" t="s">
        <v>238</v>
      </c>
      <c r="Q13"/>
    </row>
    <row r="14" spans="2:17" ht="15" customHeight="1">
      <c r="B14" s="22">
        <v>60</v>
      </c>
      <c r="C14" s="22">
        <v>2649</v>
      </c>
      <c r="D14" s="22">
        <v>2777</v>
      </c>
      <c r="E14" s="22">
        <v>1.4</v>
      </c>
      <c r="F14" s="22">
        <v>16.5333333333333</v>
      </c>
      <c r="G14" s="22">
        <v>880</v>
      </c>
      <c r="I14"/>
      <c r="J14"/>
      <c r="K14"/>
      <c r="L14"/>
      <c r="M14"/>
      <c r="N14"/>
      <c r="O14"/>
      <c r="P14"/>
      <c r="Q14"/>
    </row>
    <row r="15" spans="2:17" ht="15" customHeight="1">
      <c r="B15" s="22">
        <v>65</v>
      </c>
      <c r="C15" s="22">
        <v>2846</v>
      </c>
      <c r="D15" s="22">
        <v>2952</v>
      </c>
      <c r="E15" s="22">
        <v>-0.6333333333333331</v>
      </c>
      <c r="F15" s="22">
        <v>4.4</v>
      </c>
      <c r="G15" s="22">
        <v>230</v>
      </c>
      <c r="I15"/>
      <c r="J15" s="32" t="s">
        <v>11</v>
      </c>
      <c r="K15"/>
      <c r="L15"/>
      <c r="M15"/>
      <c r="N15"/>
      <c r="O15"/>
      <c r="P15"/>
      <c r="Q15"/>
    </row>
    <row r="16" spans="2:17" ht="15" customHeight="1">
      <c r="B16" s="22">
        <v>70</v>
      </c>
      <c r="C16" s="22">
        <v>3042</v>
      </c>
      <c r="D16" s="22">
        <v>3259</v>
      </c>
      <c r="E16" s="22">
        <v>1.26666666666667</v>
      </c>
      <c r="F16" s="22">
        <v>3.53333333333333</v>
      </c>
      <c r="G16" s="22">
        <v>30.6666666666667</v>
      </c>
      <c r="I16"/>
      <c r="J16" s="81" t="s">
        <v>215</v>
      </c>
      <c r="K16"/>
      <c r="L16"/>
      <c r="M16"/>
      <c r="N16"/>
      <c r="O16"/>
      <c r="P16"/>
      <c r="Q16"/>
    </row>
    <row r="17" spans="2:7" ht="15" customHeight="1">
      <c r="B17" s="22">
        <v>75</v>
      </c>
      <c r="C17" s="22">
        <v>3239</v>
      </c>
      <c r="D17" s="22">
        <v>3463</v>
      </c>
      <c r="E17" s="22">
        <v>2.06666666666667</v>
      </c>
      <c r="F17" s="22">
        <v>4.83333333333333</v>
      </c>
      <c r="G17" s="22">
        <v>137.666666666667</v>
      </c>
    </row>
    <row r="18" spans="2:7" ht="15" customHeight="1">
      <c r="B18" s="22">
        <v>80</v>
      </c>
      <c r="C18" s="22">
        <v>3436</v>
      </c>
      <c r="D18" s="22">
        <v>3694</v>
      </c>
      <c r="E18" s="22">
        <v>2.73333333333333</v>
      </c>
      <c r="F18" s="22">
        <v>8.13333333333333</v>
      </c>
      <c r="G18" s="22">
        <v>325.333333333333</v>
      </c>
    </row>
    <row r="19" spans="2:7" ht="15" customHeight="1">
      <c r="B19" s="22">
        <v>85</v>
      </c>
      <c r="C19" s="22">
        <v>3632</v>
      </c>
      <c r="D19" s="22">
        <v>3947</v>
      </c>
      <c r="E19" s="22">
        <v>2.5</v>
      </c>
      <c r="F19" s="22">
        <v>7.06666666666667</v>
      </c>
      <c r="G19" s="22">
        <v>169</v>
      </c>
    </row>
    <row r="20" spans="2:7" ht="15" customHeight="1">
      <c r="B20" s="22">
        <v>90</v>
      </c>
      <c r="C20" s="22">
        <v>3829</v>
      </c>
      <c r="D20" s="22">
        <v>4232</v>
      </c>
      <c r="E20" s="22">
        <v>2.4</v>
      </c>
      <c r="F20" s="22">
        <v>8.46666666666667</v>
      </c>
      <c r="G20" s="22">
        <v>353.333333333333</v>
      </c>
    </row>
    <row r="21" spans="2:7" ht="15" customHeight="1">
      <c r="B21" s="22">
        <v>95</v>
      </c>
      <c r="C21" s="22">
        <v>4025</v>
      </c>
      <c r="D21" s="22">
        <v>4496</v>
      </c>
      <c r="E21" s="22">
        <v>0.2</v>
      </c>
      <c r="F21" s="22">
        <v>3.73333333333333</v>
      </c>
      <c r="G21" s="22">
        <v>61.3333333333333</v>
      </c>
    </row>
    <row r="22" spans="2:7" ht="15" customHeight="1">
      <c r="B22" s="22">
        <v>100</v>
      </c>
      <c r="C22" s="22">
        <v>4222</v>
      </c>
      <c r="D22" s="22">
        <v>4801</v>
      </c>
      <c r="E22" s="22">
        <v>2.16666666666667</v>
      </c>
      <c r="F22" s="22">
        <v>9.26666666666667</v>
      </c>
      <c r="G22" s="22">
        <v>259.333333333333</v>
      </c>
    </row>
    <row r="23" spans="2:7" ht="15" customHeight="1">
      <c r="B23" s="22">
        <v>105</v>
      </c>
      <c r="C23" s="22">
        <v>4419</v>
      </c>
      <c r="D23" s="22">
        <v>4990</v>
      </c>
      <c r="E23" s="22">
        <v>1.3</v>
      </c>
      <c r="F23" s="22">
        <v>8.53333333333333</v>
      </c>
      <c r="G23" s="22">
        <v>270.333333333333</v>
      </c>
    </row>
    <row r="24" spans="2:7" ht="15" customHeight="1">
      <c r="B24" s="22">
        <v>110</v>
      </c>
      <c r="C24" s="22">
        <v>4615</v>
      </c>
      <c r="D24" s="22">
        <v>5342</v>
      </c>
      <c r="E24" s="22">
        <v>0.9</v>
      </c>
      <c r="F24" s="22">
        <v>8.26666666666667</v>
      </c>
      <c r="G24" s="22">
        <v>357.666666666667</v>
      </c>
    </row>
    <row r="25" spans="2:7" ht="15" customHeight="1">
      <c r="B25" s="22">
        <v>115</v>
      </c>
      <c r="C25" s="22">
        <v>4812</v>
      </c>
      <c r="D25" s="22">
        <v>5557</v>
      </c>
      <c r="E25" s="22">
        <v>0.16666666666666702</v>
      </c>
      <c r="F25" s="22">
        <v>6.56666666666667</v>
      </c>
      <c r="G25" s="22">
        <v>192.333333333333</v>
      </c>
    </row>
    <row r="26" spans="2:7" ht="15" customHeight="1">
      <c r="B26" s="22">
        <v>120</v>
      </c>
      <c r="C26" s="22">
        <v>5009</v>
      </c>
      <c r="D26" s="22">
        <v>5746</v>
      </c>
      <c r="E26" s="22">
        <v>0.46666666666666706</v>
      </c>
      <c r="F26" s="22">
        <v>8.96666666666667</v>
      </c>
      <c r="G26" s="22">
        <v>565.333333333333</v>
      </c>
    </row>
    <row r="27" spans="2:7" ht="15" customHeight="1">
      <c r="B27" s="22">
        <v>125</v>
      </c>
      <c r="C27" s="22">
        <v>5205</v>
      </c>
      <c r="D27" s="22">
        <v>5963</v>
      </c>
      <c r="E27" s="22">
        <v>2.93333333333333</v>
      </c>
      <c r="F27" s="22">
        <v>16.3333333333333</v>
      </c>
      <c r="G27" s="22">
        <v>527.666666666667</v>
      </c>
    </row>
    <row r="28" spans="2:7" ht="15" customHeight="1">
      <c r="B28" s="22">
        <v>130</v>
      </c>
      <c r="C28" s="22">
        <v>5402</v>
      </c>
      <c r="D28" s="22">
        <v>6212</v>
      </c>
      <c r="E28" s="22">
        <v>0.9666666666666671</v>
      </c>
      <c r="F28" s="22">
        <v>4.43333333333333</v>
      </c>
      <c r="G28" s="22">
        <v>184.666666666667</v>
      </c>
    </row>
    <row r="29" spans="2:7" ht="15" customHeight="1">
      <c r="B29" s="22">
        <v>135</v>
      </c>
      <c r="C29" s="22">
        <v>5598</v>
      </c>
      <c r="D29" s="22">
        <v>6385</v>
      </c>
      <c r="E29" s="22">
        <v>-0.33333333333333304</v>
      </c>
      <c r="F29" s="22">
        <v>6.03333333333333</v>
      </c>
      <c r="G29" s="22">
        <v>279</v>
      </c>
    </row>
    <row r="30" spans="2:7" ht="15" customHeight="1">
      <c r="B30" s="22">
        <v>140</v>
      </c>
      <c r="C30" s="22">
        <v>5795</v>
      </c>
      <c r="D30" s="22">
        <v>6600</v>
      </c>
      <c r="E30" s="22">
        <v>0.266666666666667</v>
      </c>
      <c r="F30" s="22">
        <v>10.4666666666667</v>
      </c>
      <c r="G30" s="22">
        <v>438.333333333333</v>
      </c>
    </row>
    <row r="31" spans="2:7" ht="15" customHeight="1">
      <c r="B31" s="22">
        <v>145</v>
      </c>
      <c r="C31" s="22">
        <v>5992</v>
      </c>
      <c r="D31" s="22">
        <v>6827</v>
      </c>
      <c r="E31" s="22">
        <v>1.7</v>
      </c>
      <c r="F31" s="22">
        <v>11.1666666666667</v>
      </c>
      <c r="G31" s="22">
        <v>452.666666666667</v>
      </c>
    </row>
    <row r="32" spans="2:7" ht="15" customHeight="1">
      <c r="B32" s="22">
        <v>150</v>
      </c>
      <c r="C32" s="22">
        <v>6188</v>
      </c>
      <c r="D32" s="22">
        <v>7100</v>
      </c>
      <c r="E32" s="22">
        <v>-0.30000000000000004</v>
      </c>
      <c r="F32" s="22">
        <v>10.2666666666667</v>
      </c>
      <c r="G32" s="22">
        <v>378.666666666667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L58"/>
  <sheetViews>
    <sheetView zoomScalePageLayoutView="0" workbookViewId="0" topLeftCell="A1">
      <selection activeCell="A2" sqref="A2"/>
    </sheetView>
  </sheetViews>
  <sheetFormatPr defaultColWidth="13.7109375" defaultRowHeight="15" customHeight="1"/>
  <cols>
    <col min="1" max="1" width="13.7109375" style="22" customWidth="1"/>
    <col min="2" max="12" width="13.7109375" style="24" customWidth="1"/>
    <col min="13" max="16384" width="13.7109375" style="22" customWidth="1"/>
  </cols>
  <sheetData>
    <row r="1" spans="1:12" ht="15" customHeight="1">
      <c r="A1" s="22" t="s">
        <v>0</v>
      </c>
      <c r="B1" s="24" t="s">
        <v>52</v>
      </c>
      <c r="C1" s="24" t="s">
        <v>53</v>
      </c>
      <c r="D1" s="24" t="s">
        <v>18</v>
      </c>
      <c r="E1" s="24" t="s">
        <v>19</v>
      </c>
      <c r="F1" s="24" t="s">
        <v>54</v>
      </c>
      <c r="G1" s="24" t="s">
        <v>55</v>
      </c>
      <c r="H1" s="24" t="s">
        <v>56</v>
      </c>
      <c r="I1" s="24" t="s">
        <v>57</v>
      </c>
      <c r="J1" s="24" t="s">
        <v>58</v>
      </c>
      <c r="K1" s="24" t="s">
        <v>59</v>
      </c>
      <c r="L1" s="25" t="s">
        <v>60</v>
      </c>
    </row>
    <row r="2" spans="1:12" ht="15" customHeight="1">
      <c r="A2" s="22" t="s">
        <v>61</v>
      </c>
      <c r="B2" s="26">
        <v>-49</v>
      </c>
      <c r="C2" s="27">
        <v>6.28</v>
      </c>
      <c r="E2" s="24" t="s">
        <v>27</v>
      </c>
      <c r="F2" s="25">
        <v>30</v>
      </c>
      <c r="G2" s="25">
        <v>35</v>
      </c>
      <c r="H2" s="24" t="s">
        <v>62</v>
      </c>
      <c r="I2" s="24">
        <v>1290</v>
      </c>
      <c r="J2" s="24">
        <v>40</v>
      </c>
      <c r="K2" s="24">
        <v>1195</v>
      </c>
      <c r="L2" s="24">
        <f>1297-1093</f>
        <v>204</v>
      </c>
    </row>
    <row r="3" spans="2:12" ht="15" customHeight="1">
      <c r="B3" s="26">
        <v>-40.25</v>
      </c>
      <c r="C3" s="27">
        <v>6.28</v>
      </c>
      <c r="E3" s="24" t="s">
        <v>27</v>
      </c>
      <c r="F3" s="25">
        <v>59</v>
      </c>
      <c r="G3" s="25">
        <v>61</v>
      </c>
      <c r="H3" s="24" t="s">
        <v>63</v>
      </c>
      <c r="I3" s="24">
        <v>2120</v>
      </c>
      <c r="J3" s="24">
        <v>40</v>
      </c>
      <c r="K3" s="24">
        <v>2146</v>
      </c>
      <c r="L3" s="24">
        <f>2301-1991</f>
        <v>310</v>
      </c>
    </row>
    <row r="4" spans="2:12" ht="15" customHeight="1">
      <c r="B4" s="26">
        <v>-25.25</v>
      </c>
      <c r="C4" s="27">
        <v>6.14</v>
      </c>
      <c r="E4" s="24" t="s">
        <v>27</v>
      </c>
      <c r="F4" s="25">
        <v>95</v>
      </c>
      <c r="G4" s="25">
        <v>100</v>
      </c>
      <c r="H4" s="24" t="s">
        <v>62</v>
      </c>
      <c r="I4" s="24">
        <v>2410</v>
      </c>
      <c r="J4" s="24">
        <v>40</v>
      </c>
      <c r="K4" s="24">
        <v>2522</v>
      </c>
      <c r="L4" s="24">
        <f>2699-2345</f>
        <v>354</v>
      </c>
    </row>
    <row r="5" spans="2:12" ht="15" customHeight="1">
      <c r="B5" s="26">
        <v>-21.5</v>
      </c>
      <c r="C5" s="27">
        <v>6.28</v>
      </c>
      <c r="E5" s="24" t="s">
        <v>27</v>
      </c>
      <c r="F5" s="25">
        <v>153</v>
      </c>
      <c r="G5" s="25">
        <v>154</v>
      </c>
      <c r="H5" s="24" t="s">
        <v>63</v>
      </c>
      <c r="I5" s="24">
        <v>3030</v>
      </c>
      <c r="J5" s="24">
        <v>40</v>
      </c>
      <c r="K5" s="24">
        <v>3219</v>
      </c>
      <c r="L5" s="24">
        <f>3356-3081</f>
        <v>275</v>
      </c>
    </row>
    <row r="6" spans="2:12" ht="15" customHeight="1">
      <c r="B6" s="26">
        <v>-16.5</v>
      </c>
      <c r="C6" s="27">
        <v>6.66</v>
      </c>
      <c r="E6" s="24" t="s">
        <v>27</v>
      </c>
      <c r="F6" s="25">
        <v>220</v>
      </c>
      <c r="G6" s="25">
        <v>225</v>
      </c>
      <c r="H6" s="24" t="s">
        <v>62</v>
      </c>
      <c r="I6" s="24">
        <v>4290</v>
      </c>
      <c r="J6" s="24">
        <v>40</v>
      </c>
      <c r="K6" s="24">
        <v>4850</v>
      </c>
      <c r="L6" s="24">
        <f>4971-4729</f>
        <v>242</v>
      </c>
    </row>
    <row r="7" spans="2:12" ht="15" customHeight="1">
      <c r="B7" s="26">
        <v>-10</v>
      </c>
      <c r="C7" s="27">
        <v>6.9</v>
      </c>
      <c r="E7" s="24" t="s">
        <v>27</v>
      </c>
      <c r="F7" s="25">
        <v>295</v>
      </c>
      <c r="G7" s="25">
        <v>300</v>
      </c>
      <c r="H7" s="24" t="s">
        <v>62</v>
      </c>
      <c r="I7" s="24">
        <v>4890</v>
      </c>
      <c r="J7" s="24">
        <v>40</v>
      </c>
      <c r="K7" s="24">
        <v>5651</v>
      </c>
      <c r="L7" s="24">
        <f>5717-5584</f>
        <v>133</v>
      </c>
    </row>
    <row r="8" spans="2:12" ht="15" customHeight="1">
      <c r="B8" s="26">
        <v>13.5</v>
      </c>
      <c r="C8" s="27">
        <v>9.06</v>
      </c>
      <c r="E8" s="24" t="s">
        <v>27</v>
      </c>
      <c r="F8" s="25">
        <v>349</v>
      </c>
      <c r="G8" s="25">
        <v>350</v>
      </c>
      <c r="H8" s="24" t="s">
        <v>63</v>
      </c>
      <c r="I8" s="24">
        <v>4990</v>
      </c>
      <c r="J8" s="24">
        <v>40</v>
      </c>
      <c r="K8" s="24">
        <v>5746</v>
      </c>
      <c r="L8" s="24">
        <f>5885-5606</f>
        <v>279</v>
      </c>
    </row>
    <row r="9" spans="2:12" ht="15" customHeight="1">
      <c r="B9" s="26">
        <v>83</v>
      </c>
      <c r="C9" s="27">
        <v>5.98</v>
      </c>
      <c r="E9" s="24" t="s">
        <v>27</v>
      </c>
      <c r="F9" s="25">
        <v>395</v>
      </c>
      <c r="G9" s="25">
        <v>396</v>
      </c>
      <c r="H9" s="24" t="s">
        <v>64</v>
      </c>
      <c r="I9" s="24">
        <v>5000</v>
      </c>
      <c r="J9" s="24">
        <v>40</v>
      </c>
      <c r="K9" s="24">
        <v>5758</v>
      </c>
      <c r="L9" s="24">
        <f>5892-5624</f>
        <v>268</v>
      </c>
    </row>
    <row r="10" spans="2:12" ht="15" customHeight="1">
      <c r="B10" s="26">
        <v>164.9125</v>
      </c>
      <c r="C10" s="27">
        <v>7.28</v>
      </c>
      <c r="E10" s="24" t="s">
        <v>27</v>
      </c>
      <c r="F10" s="25">
        <v>453</v>
      </c>
      <c r="G10" s="25">
        <v>456</v>
      </c>
      <c r="H10" s="24" t="s">
        <v>64</v>
      </c>
      <c r="I10" s="24">
        <v>6160</v>
      </c>
      <c r="J10" s="24">
        <v>40</v>
      </c>
      <c r="K10" s="24">
        <v>7057</v>
      </c>
      <c r="L10" s="24">
        <f>7165-6948</f>
        <v>217</v>
      </c>
    </row>
    <row r="11" spans="2:12" ht="15" customHeight="1">
      <c r="B11" s="26">
        <v>252.0765</v>
      </c>
      <c r="C11" s="27">
        <v>6.12</v>
      </c>
      <c r="E11" s="24" t="s">
        <v>27</v>
      </c>
      <c r="F11" s="25">
        <v>544</v>
      </c>
      <c r="G11" s="25">
        <v>549</v>
      </c>
      <c r="H11" s="24" t="s">
        <v>62</v>
      </c>
      <c r="I11" s="24">
        <v>6320</v>
      </c>
      <c r="J11" s="24">
        <v>40</v>
      </c>
      <c r="K11" s="24">
        <v>7286</v>
      </c>
      <c r="L11" s="24">
        <f>7409-7163</f>
        <v>246</v>
      </c>
    </row>
    <row r="12" spans="2:3" ht="15" customHeight="1">
      <c r="B12" s="26">
        <v>339.2405</v>
      </c>
      <c r="C12" s="27">
        <v>7.38</v>
      </c>
    </row>
    <row r="13" spans="2:3" ht="15" customHeight="1">
      <c r="B13" s="26">
        <v>426.4045</v>
      </c>
      <c r="C13" s="27">
        <v>8.08</v>
      </c>
    </row>
    <row r="14" spans="2:3" ht="15" customHeight="1">
      <c r="B14" s="26">
        <v>513.5685</v>
      </c>
      <c r="C14" s="27">
        <v>5.76</v>
      </c>
    </row>
    <row r="15" spans="2:3" ht="15" customHeight="1">
      <c r="B15" s="26">
        <v>600.7325</v>
      </c>
      <c r="C15" s="27">
        <v>6.76</v>
      </c>
    </row>
    <row r="16" spans="2:3" ht="15" customHeight="1">
      <c r="B16" s="26">
        <v>720.583</v>
      </c>
      <c r="C16" s="27">
        <v>8.28</v>
      </c>
    </row>
    <row r="17" spans="2:3" ht="15" customHeight="1">
      <c r="B17" s="26">
        <v>894.911</v>
      </c>
      <c r="C17" s="27">
        <v>8.84</v>
      </c>
    </row>
    <row r="18" spans="2:3" ht="15" customHeight="1">
      <c r="B18" s="26">
        <v>1069.239</v>
      </c>
      <c r="C18" s="27">
        <v>8.4</v>
      </c>
    </row>
    <row r="19" spans="2:3" ht="15" customHeight="1">
      <c r="B19" s="26">
        <v>1229.588</v>
      </c>
      <c r="C19" s="27">
        <v>7.94</v>
      </c>
    </row>
    <row r="20" spans="2:3" ht="15" customHeight="1">
      <c r="B20" s="26">
        <v>1575.408</v>
      </c>
      <c r="C20" s="27">
        <v>8.4</v>
      </c>
    </row>
    <row r="21" spans="2:3" ht="15" customHeight="1">
      <c r="B21" s="26">
        <v>1852.064</v>
      </c>
      <c r="C21" s="27">
        <v>8.58</v>
      </c>
    </row>
    <row r="22" spans="2:3" ht="15" customHeight="1">
      <c r="B22" s="26">
        <v>2163.302</v>
      </c>
      <c r="C22" s="27">
        <v>8.4</v>
      </c>
    </row>
    <row r="23" spans="2:3" ht="15" customHeight="1">
      <c r="B23" s="26">
        <v>2256</v>
      </c>
      <c r="C23" s="27">
        <v>6.78</v>
      </c>
    </row>
    <row r="24" spans="2:3" ht="15" customHeight="1">
      <c r="B24" s="26">
        <v>2517</v>
      </c>
      <c r="C24" s="27">
        <v>7.78</v>
      </c>
    </row>
    <row r="25" spans="2:3" ht="15" customHeight="1">
      <c r="B25" s="26">
        <v>2684</v>
      </c>
      <c r="C25" s="27">
        <v>10.24</v>
      </c>
    </row>
    <row r="26" spans="2:3" ht="15" customHeight="1">
      <c r="B26" s="26">
        <v>3045</v>
      </c>
      <c r="C26" s="27">
        <v>9.72</v>
      </c>
    </row>
    <row r="27" spans="2:3" ht="15" customHeight="1">
      <c r="B27" s="26">
        <v>3105</v>
      </c>
      <c r="C27" s="27">
        <v>7.94</v>
      </c>
    </row>
    <row r="28" spans="2:3" ht="15" customHeight="1">
      <c r="B28" s="26">
        <v>3231</v>
      </c>
      <c r="C28" s="27">
        <v>7.3</v>
      </c>
    </row>
    <row r="29" spans="2:3" ht="15" customHeight="1">
      <c r="B29" s="26">
        <v>3402</v>
      </c>
      <c r="C29" s="27">
        <v>6.28</v>
      </c>
    </row>
    <row r="30" spans="2:3" ht="15" customHeight="1">
      <c r="B30" s="26">
        <v>3475</v>
      </c>
      <c r="C30" s="27">
        <v>6.46</v>
      </c>
    </row>
    <row r="31" spans="2:3" ht="15" customHeight="1">
      <c r="B31" s="26">
        <v>3596</v>
      </c>
      <c r="C31" s="27">
        <v>8.84</v>
      </c>
    </row>
    <row r="32" spans="2:3" ht="15" customHeight="1">
      <c r="B32" s="26">
        <v>3718</v>
      </c>
      <c r="C32" s="27">
        <v>10.24</v>
      </c>
    </row>
    <row r="33" spans="2:3" ht="15" customHeight="1">
      <c r="B33" s="26">
        <v>3791</v>
      </c>
      <c r="C33" s="27">
        <v>8.42</v>
      </c>
    </row>
    <row r="34" spans="2:3" ht="15" customHeight="1">
      <c r="B34" s="26">
        <v>3840</v>
      </c>
      <c r="C34" s="27">
        <v>9.74</v>
      </c>
    </row>
    <row r="35" spans="2:3" ht="15" customHeight="1">
      <c r="B35" s="26">
        <v>3888</v>
      </c>
      <c r="C35" s="27">
        <v>8.92</v>
      </c>
    </row>
    <row r="36" spans="2:3" ht="15" customHeight="1">
      <c r="B36" s="26">
        <v>3961</v>
      </c>
      <c r="C36" s="27">
        <v>9.38</v>
      </c>
    </row>
    <row r="37" spans="2:3" ht="15" customHeight="1">
      <c r="B37" s="26">
        <v>4010</v>
      </c>
      <c r="C37" s="27">
        <v>6.92</v>
      </c>
    </row>
    <row r="38" spans="2:3" ht="15" customHeight="1">
      <c r="B38" s="26">
        <v>4083</v>
      </c>
      <c r="C38" s="27">
        <v>9.92</v>
      </c>
    </row>
    <row r="39" spans="2:3" ht="15" customHeight="1">
      <c r="B39" s="26">
        <v>4156</v>
      </c>
      <c r="C39" s="27">
        <v>7.28</v>
      </c>
    </row>
    <row r="40" spans="2:3" ht="15" customHeight="1">
      <c r="B40" s="26">
        <v>4205</v>
      </c>
      <c r="C40" s="27">
        <v>7.46</v>
      </c>
    </row>
    <row r="41" spans="2:3" ht="15" customHeight="1">
      <c r="B41" s="26">
        <v>4302</v>
      </c>
      <c r="C41" s="27">
        <v>9.64</v>
      </c>
    </row>
    <row r="42" spans="2:3" ht="15" customHeight="1">
      <c r="B42" s="26">
        <v>4448</v>
      </c>
      <c r="C42" s="27">
        <v>8.56</v>
      </c>
    </row>
    <row r="43" spans="2:3" ht="15" customHeight="1">
      <c r="B43" s="26">
        <v>4692</v>
      </c>
      <c r="C43" s="27">
        <v>9.34</v>
      </c>
    </row>
    <row r="44" spans="2:3" ht="15" customHeight="1">
      <c r="B44" s="26">
        <v>4962</v>
      </c>
      <c r="C44" s="27">
        <v>7.78</v>
      </c>
    </row>
    <row r="45" spans="2:3" ht="15" customHeight="1">
      <c r="B45" s="26">
        <v>4994</v>
      </c>
      <c r="C45" s="27">
        <v>7.02</v>
      </c>
    </row>
    <row r="46" spans="2:3" ht="15" customHeight="1">
      <c r="B46" s="26">
        <v>5154</v>
      </c>
      <c r="C46" s="27">
        <v>9.68</v>
      </c>
    </row>
    <row r="47" spans="2:3" ht="15" customHeight="1">
      <c r="B47" s="26">
        <v>5261</v>
      </c>
      <c r="C47" s="27">
        <v>8.78</v>
      </c>
    </row>
    <row r="48" spans="2:3" ht="15" customHeight="1">
      <c r="B48" s="26">
        <v>5475</v>
      </c>
      <c r="C48" s="27">
        <v>7.84</v>
      </c>
    </row>
    <row r="49" spans="2:3" ht="15" customHeight="1">
      <c r="B49" s="26">
        <v>5582</v>
      </c>
      <c r="C49" s="27">
        <v>9.42</v>
      </c>
    </row>
    <row r="50" spans="2:3" ht="15" customHeight="1">
      <c r="B50" s="26">
        <v>5676</v>
      </c>
      <c r="C50" s="27">
        <v>8.78</v>
      </c>
    </row>
    <row r="51" spans="2:3" ht="15" customHeight="1">
      <c r="B51" s="26">
        <v>5697</v>
      </c>
      <c r="C51" s="27">
        <v>6.98</v>
      </c>
    </row>
    <row r="52" spans="2:3" ht="15" customHeight="1">
      <c r="B52" s="26">
        <v>5719</v>
      </c>
      <c r="C52" s="27">
        <v>6.76</v>
      </c>
    </row>
    <row r="53" spans="2:3" ht="15" customHeight="1">
      <c r="B53" s="26">
        <v>5751</v>
      </c>
      <c r="C53" s="27">
        <v>7.02</v>
      </c>
    </row>
    <row r="54" spans="2:3" ht="15" customHeight="1">
      <c r="B54" s="26">
        <v>5836</v>
      </c>
      <c r="C54" s="27">
        <v>7.96</v>
      </c>
    </row>
    <row r="55" spans="2:3" ht="15" customHeight="1">
      <c r="B55" s="26">
        <v>6060</v>
      </c>
      <c r="C55" s="27">
        <v>9.42</v>
      </c>
    </row>
    <row r="56" spans="2:3" ht="15" customHeight="1">
      <c r="B56" s="26">
        <v>6396</v>
      </c>
      <c r="C56" s="27">
        <v>6.64</v>
      </c>
    </row>
    <row r="57" spans="2:3" ht="15" customHeight="1">
      <c r="B57" s="26">
        <v>6732</v>
      </c>
      <c r="C57" s="27">
        <v>8.18</v>
      </c>
    </row>
    <row r="58" spans="2:3" ht="15" customHeight="1">
      <c r="B58" s="26">
        <v>6956</v>
      </c>
      <c r="C58" s="27">
        <v>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100"/>
  <sheetViews>
    <sheetView zoomScalePageLayoutView="0" workbookViewId="0" topLeftCell="A1">
      <selection activeCell="A2" sqref="A2"/>
    </sheetView>
  </sheetViews>
  <sheetFormatPr defaultColWidth="13.7109375" defaultRowHeight="15" customHeight="1"/>
  <cols>
    <col min="1" max="16384" width="13.7109375" style="22" customWidth="1"/>
  </cols>
  <sheetData>
    <row r="1" spans="1:16" ht="27.75" customHeight="1">
      <c r="A1" s="22" t="s">
        <v>0</v>
      </c>
      <c r="B1" s="22" t="s">
        <v>15</v>
      </c>
      <c r="C1" s="22" t="s">
        <v>65</v>
      </c>
      <c r="D1" s="22" t="s">
        <v>66</v>
      </c>
      <c r="E1" s="22" t="s">
        <v>18</v>
      </c>
      <c r="F1" s="22" t="s">
        <v>19</v>
      </c>
      <c r="G1" s="28" t="s">
        <v>20</v>
      </c>
      <c r="H1" s="29" t="s">
        <v>67</v>
      </c>
      <c r="I1" s="29" t="s">
        <v>68</v>
      </c>
      <c r="J1" s="28" t="s">
        <v>69</v>
      </c>
      <c r="K1" s="28" t="s">
        <v>22</v>
      </c>
      <c r="L1" s="28" t="s">
        <v>70</v>
      </c>
      <c r="M1" s="28" t="s">
        <v>23</v>
      </c>
      <c r="N1" s="28" t="s">
        <v>24</v>
      </c>
      <c r="O1" s="28" t="s">
        <v>25</v>
      </c>
      <c r="P1" s="28" t="s">
        <v>71</v>
      </c>
    </row>
    <row r="2" spans="1:16" ht="15" customHeight="1">
      <c r="A2" s="22" t="s">
        <v>72</v>
      </c>
      <c r="B2" s="22">
        <v>0</v>
      </c>
      <c r="C2" s="22">
        <v>-48</v>
      </c>
      <c r="D2" s="22">
        <v>13.9251</v>
      </c>
      <c r="F2" s="22" t="s">
        <v>73</v>
      </c>
      <c r="G2" s="24"/>
      <c r="H2" s="30">
        <v>0</v>
      </c>
      <c r="I2" s="30">
        <v>0</v>
      </c>
      <c r="J2" s="31">
        <v>-48</v>
      </c>
      <c r="K2" s="31"/>
      <c r="L2" s="31">
        <v>-48</v>
      </c>
      <c r="M2" s="31"/>
      <c r="N2" s="31"/>
      <c r="O2" s="31"/>
      <c r="P2" s="32" t="s">
        <v>74</v>
      </c>
    </row>
    <row r="3" spans="2:16" ht="15" customHeight="1">
      <c r="B3" s="22">
        <v>0.5</v>
      </c>
      <c r="C3" s="33">
        <v>13.000019</v>
      </c>
      <c r="D3" s="22">
        <v>11.977500000000001</v>
      </c>
      <c r="F3" s="22" t="s">
        <v>27</v>
      </c>
      <c r="G3" s="24" t="s">
        <v>75</v>
      </c>
      <c r="H3" s="24">
        <v>19</v>
      </c>
      <c r="I3" s="24">
        <v>21</v>
      </c>
      <c r="J3" s="24">
        <v>1230</v>
      </c>
      <c r="K3" s="24">
        <v>53</v>
      </c>
      <c r="L3" s="24"/>
      <c r="M3" s="24">
        <v>1274</v>
      </c>
      <c r="N3" s="24">
        <v>1052</v>
      </c>
      <c r="O3" s="31" t="s">
        <v>76</v>
      </c>
      <c r="P3" s="32"/>
    </row>
    <row r="4" spans="2:16" ht="15" customHeight="1">
      <c r="B4" s="22">
        <v>1.5</v>
      </c>
      <c r="C4" s="33">
        <v>74.000038</v>
      </c>
      <c r="D4" s="22">
        <v>11.9667</v>
      </c>
      <c r="F4" s="22" t="s">
        <v>27</v>
      </c>
      <c r="G4" s="24" t="s">
        <v>77</v>
      </c>
      <c r="H4" s="24">
        <v>46</v>
      </c>
      <c r="I4" s="24">
        <v>48</v>
      </c>
      <c r="J4" s="24">
        <v>3390</v>
      </c>
      <c r="K4" s="24">
        <v>61</v>
      </c>
      <c r="L4" s="24"/>
      <c r="M4" s="34">
        <v>3728</v>
      </c>
      <c r="N4" s="34">
        <v>3472</v>
      </c>
      <c r="O4" s="31" t="s">
        <v>76</v>
      </c>
      <c r="P4" s="32"/>
    </row>
    <row r="5" spans="2:16" ht="15" customHeight="1">
      <c r="B5" s="22">
        <v>2.5</v>
      </c>
      <c r="C5" s="33">
        <v>135.000057</v>
      </c>
      <c r="D5" s="22">
        <v>12.2793</v>
      </c>
      <c r="F5" s="22" t="s">
        <v>27</v>
      </c>
      <c r="G5" s="24" t="s">
        <v>78</v>
      </c>
      <c r="H5" s="24">
        <v>59</v>
      </c>
      <c r="I5" s="24">
        <v>60</v>
      </c>
      <c r="J5" s="24">
        <v>4820</v>
      </c>
      <c r="K5" s="24">
        <v>68</v>
      </c>
      <c r="L5" s="24"/>
      <c r="M5" s="35">
        <v>5661</v>
      </c>
      <c r="N5" s="35">
        <v>5449</v>
      </c>
      <c r="O5" s="31" t="s">
        <v>76</v>
      </c>
      <c r="P5" s="24"/>
    </row>
    <row r="6" spans="2:16" ht="15" customHeight="1">
      <c r="B6" s="22">
        <v>3.5</v>
      </c>
      <c r="C6" s="33">
        <v>196.000076</v>
      </c>
      <c r="D6" s="22">
        <v>13.8597</v>
      </c>
      <c r="F6" s="22" t="s">
        <v>27</v>
      </c>
      <c r="G6" s="24" t="s">
        <v>79</v>
      </c>
      <c r="H6" s="24">
        <v>84</v>
      </c>
      <c r="I6" s="24">
        <v>85</v>
      </c>
      <c r="J6" s="24">
        <v>5880</v>
      </c>
      <c r="K6" s="24">
        <v>170</v>
      </c>
      <c r="L6" s="24"/>
      <c r="M6" s="35">
        <v>7031</v>
      </c>
      <c r="N6" s="35">
        <v>6376</v>
      </c>
      <c r="O6" s="31" t="s">
        <v>76</v>
      </c>
      <c r="P6" s="24"/>
    </row>
    <row r="7" spans="2:16" ht="15" customHeight="1">
      <c r="B7" s="22">
        <v>4.5</v>
      </c>
      <c r="C7" s="33">
        <v>257.000095</v>
      </c>
      <c r="D7" s="22">
        <v>13.3699</v>
      </c>
      <c r="F7" s="22" t="s">
        <v>27</v>
      </c>
      <c r="G7" s="24" t="s">
        <v>80</v>
      </c>
      <c r="H7" s="24">
        <v>93</v>
      </c>
      <c r="I7" s="24">
        <v>94</v>
      </c>
      <c r="J7" s="24">
        <v>5770</v>
      </c>
      <c r="K7" s="24">
        <v>86</v>
      </c>
      <c r="L7" s="24"/>
      <c r="M7" s="35">
        <v>6753</v>
      </c>
      <c r="N7" s="35">
        <v>6399</v>
      </c>
      <c r="O7" s="31" t="s">
        <v>76</v>
      </c>
      <c r="P7" s="24"/>
    </row>
    <row r="8" spans="2:16" ht="15" customHeight="1">
      <c r="B8" s="22">
        <v>5.5</v>
      </c>
      <c r="C8" s="33">
        <v>318.000114</v>
      </c>
      <c r="D8" s="22">
        <v>12.737</v>
      </c>
      <c r="G8" s="24"/>
      <c r="H8" s="24"/>
      <c r="I8" s="24"/>
      <c r="J8" s="24"/>
      <c r="K8" s="24"/>
      <c r="L8" s="24"/>
      <c r="M8" s="35"/>
      <c r="N8" s="35"/>
      <c r="O8" s="31"/>
      <c r="P8" s="31"/>
    </row>
    <row r="9" spans="2:16" ht="15" customHeight="1">
      <c r="B9" s="22">
        <v>6.5</v>
      </c>
      <c r="C9" s="33">
        <v>379.000133</v>
      </c>
      <c r="D9" s="22">
        <v>14.6024</v>
      </c>
      <c r="G9" s="24"/>
      <c r="H9" s="24"/>
      <c r="I9" s="24"/>
      <c r="J9" s="24"/>
      <c r="K9" s="24"/>
      <c r="L9" s="24"/>
      <c r="M9" s="35"/>
      <c r="N9" s="35"/>
      <c r="O9" s="31"/>
      <c r="P9" s="31"/>
    </row>
    <row r="10" spans="2:16" ht="15" customHeight="1">
      <c r="B10" s="22">
        <v>7.5</v>
      </c>
      <c r="C10" s="33">
        <v>440.000152</v>
      </c>
      <c r="D10" s="22">
        <v>14.0426</v>
      </c>
      <c r="G10" s="32" t="s">
        <v>11</v>
      </c>
      <c r="H10" s="24"/>
      <c r="I10" s="24"/>
      <c r="J10" s="24"/>
      <c r="K10" s="24"/>
      <c r="L10" s="24"/>
      <c r="M10" s="35"/>
      <c r="N10" s="35"/>
      <c r="O10" s="31"/>
      <c r="P10" s="31"/>
    </row>
    <row r="11" spans="2:7" ht="15" customHeight="1">
      <c r="B11" s="22">
        <v>8.5</v>
      </c>
      <c r="C11" s="33">
        <v>501.000171</v>
      </c>
      <c r="D11" s="22">
        <v>13.0009</v>
      </c>
      <c r="G11" s="22" t="s">
        <v>81</v>
      </c>
    </row>
    <row r="12" spans="2:7" ht="15" customHeight="1">
      <c r="B12" s="22">
        <v>9.5</v>
      </c>
      <c r="C12" s="33">
        <v>562.00019</v>
      </c>
      <c r="D12" s="22">
        <v>13.5348</v>
      </c>
      <c r="G12" s="22" t="s">
        <v>82</v>
      </c>
    </row>
    <row r="13" spans="2:4" ht="15" customHeight="1">
      <c r="B13" s="22">
        <v>10.5</v>
      </c>
      <c r="C13" s="33">
        <v>623.000209</v>
      </c>
      <c r="D13" s="22">
        <v>13.1041</v>
      </c>
    </row>
    <row r="14" spans="2:4" ht="15" customHeight="1">
      <c r="B14" s="22">
        <v>11.5</v>
      </c>
      <c r="C14" s="33">
        <v>684.000228</v>
      </c>
      <c r="D14" s="22">
        <v>12.257</v>
      </c>
    </row>
    <row r="15" spans="2:4" ht="15" customHeight="1">
      <c r="B15" s="22">
        <v>12.5</v>
      </c>
      <c r="C15" s="33">
        <v>745.000247</v>
      </c>
      <c r="D15" s="22">
        <v>13.08</v>
      </c>
    </row>
    <row r="16" spans="2:4" ht="15" customHeight="1">
      <c r="B16" s="22">
        <v>13.5</v>
      </c>
      <c r="C16" s="33">
        <v>806.000266</v>
      </c>
      <c r="D16" s="22">
        <v>14.996</v>
      </c>
    </row>
    <row r="17" spans="2:4" ht="15" customHeight="1">
      <c r="B17" s="22">
        <v>14.5</v>
      </c>
      <c r="C17" s="33">
        <v>867.000285</v>
      </c>
      <c r="D17" s="22">
        <v>13.9083</v>
      </c>
    </row>
    <row r="18" spans="2:4" ht="15" customHeight="1">
      <c r="B18" s="22">
        <v>15.5</v>
      </c>
      <c r="C18" s="33">
        <v>928.000304</v>
      </c>
      <c r="D18" s="22">
        <v>14.0203</v>
      </c>
    </row>
    <row r="19" spans="2:4" ht="15" customHeight="1">
      <c r="B19" s="22">
        <v>16.5</v>
      </c>
      <c r="C19" s="33">
        <v>989.000323</v>
      </c>
      <c r="D19" s="22">
        <v>13.8223</v>
      </c>
    </row>
    <row r="20" spans="2:4" ht="15" customHeight="1">
      <c r="B20" s="22">
        <v>17.5</v>
      </c>
      <c r="C20" s="33">
        <v>1050.000342</v>
      </c>
      <c r="D20" s="22">
        <v>15.8242</v>
      </c>
    </row>
    <row r="21" spans="2:4" ht="15" customHeight="1">
      <c r="B21" s="22">
        <v>18.5</v>
      </c>
      <c r="C21" s="33">
        <v>1111.000361</v>
      </c>
      <c r="D21" s="22">
        <v>15.3717</v>
      </c>
    </row>
    <row r="22" spans="2:4" ht="15" customHeight="1">
      <c r="B22" s="22">
        <v>19.5</v>
      </c>
      <c r="C22" s="22">
        <v>1172</v>
      </c>
      <c r="D22" s="22">
        <v>17.1148</v>
      </c>
    </row>
    <row r="23" spans="2:4" ht="15" customHeight="1">
      <c r="B23" s="22">
        <v>20.5</v>
      </c>
      <c r="C23" s="33">
        <v>1263.259262</v>
      </c>
      <c r="D23" s="22">
        <v>15.4033</v>
      </c>
    </row>
    <row r="24" spans="2:4" ht="15" customHeight="1">
      <c r="B24" s="22">
        <v>21.5</v>
      </c>
      <c r="C24" s="33">
        <v>1354.518524</v>
      </c>
      <c r="D24" s="22">
        <v>14.7252</v>
      </c>
    </row>
    <row r="25" spans="2:4" ht="15" customHeight="1">
      <c r="B25" s="22">
        <v>22.5</v>
      </c>
      <c r="C25" s="33">
        <v>1445.777786</v>
      </c>
      <c r="D25" s="22">
        <v>17.6213</v>
      </c>
    </row>
    <row r="26" spans="2:4" ht="15" customHeight="1">
      <c r="B26" s="22">
        <v>23.5</v>
      </c>
      <c r="C26" s="33">
        <v>1537.037048</v>
      </c>
      <c r="D26" s="22">
        <v>14.3146</v>
      </c>
    </row>
    <row r="27" spans="2:4" ht="15" customHeight="1">
      <c r="B27" s="22">
        <v>24.5</v>
      </c>
      <c r="C27" s="33">
        <v>1628.29631</v>
      </c>
      <c r="D27" s="22">
        <v>13.2018</v>
      </c>
    </row>
    <row r="28" spans="2:4" ht="15" customHeight="1">
      <c r="B28" s="22">
        <v>25.5</v>
      </c>
      <c r="C28" s="33">
        <v>1719.555572</v>
      </c>
      <c r="D28" s="22">
        <v>12.5284</v>
      </c>
    </row>
    <row r="29" spans="2:4" ht="15" customHeight="1">
      <c r="B29" s="22">
        <v>26.5</v>
      </c>
      <c r="C29" s="33">
        <v>1810.814834</v>
      </c>
      <c r="D29" s="22">
        <v>14.6245</v>
      </c>
    </row>
    <row r="30" spans="2:4" ht="15" customHeight="1">
      <c r="B30" s="22">
        <v>27.5</v>
      </c>
      <c r="C30" s="33">
        <v>1902.074096</v>
      </c>
      <c r="D30" s="22">
        <v>15.364</v>
      </c>
    </row>
    <row r="31" spans="2:4" ht="15" customHeight="1">
      <c r="B31" s="22">
        <v>28.5</v>
      </c>
      <c r="C31" s="33">
        <v>1993.333358</v>
      </c>
      <c r="D31" s="22">
        <v>17.0777</v>
      </c>
    </row>
    <row r="32" spans="2:4" ht="15" customHeight="1">
      <c r="B32" s="22">
        <v>29.5</v>
      </c>
      <c r="C32" s="33">
        <v>2084.59262</v>
      </c>
      <c r="D32" s="22">
        <v>15.5376</v>
      </c>
    </row>
    <row r="33" spans="2:4" ht="15" customHeight="1">
      <c r="B33" s="22">
        <v>30.5</v>
      </c>
      <c r="C33" s="33">
        <v>2175.851882</v>
      </c>
      <c r="D33" s="22">
        <v>14.5281</v>
      </c>
    </row>
    <row r="34" spans="2:4" ht="15" customHeight="1">
      <c r="B34" s="22">
        <v>31.5</v>
      </c>
      <c r="C34" s="33">
        <v>2267.111144</v>
      </c>
      <c r="D34" s="22">
        <v>17.0045</v>
      </c>
    </row>
    <row r="35" spans="2:4" ht="15" customHeight="1">
      <c r="B35" s="22">
        <v>32.5</v>
      </c>
      <c r="C35" s="33">
        <v>2358.370406</v>
      </c>
      <c r="D35" s="22">
        <v>16.7689</v>
      </c>
    </row>
    <row r="36" spans="2:4" ht="15" customHeight="1">
      <c r="B36" s="22">
        <v>33.5</v>
      </c>
      <c r="C36" s="33">
        <v>2449.629668</v>
      </c>
      <c r="D36" s="22">
        <v>16.5204</v>
      </c>
    </row>
    <row r="37" spans="2:4" ht="15" customHeight="1">
      <c r="B37" s="22">
        <v>34.5</v>
      </c>
      <c r="C37" s="33">
        <v>2540.88893</v>
      </c>
      <c r="D37" s="22">
        <v>16.3981</v>
      </c>
    </row>
    <row r="38" spans="2:4" ht="15" customHeight="1">
      <c r="B38" s="22">
        <v>35.5</v>
      </c>
      <c r="C38" s="33">
        <v>2632.148192</v>
      </c>
      <c r="D38" s="22">
        <v>15.7075</v>
      </c>
    </row>
    <row r="39" spans="2:4" ht="15" customHeight="1">
      <c r="B39" s="22">
        <v>36.5</v>
      </c>
      <c r="C39" s="33">
        <v>2723.407454</v>
      </c>
      <c r="D39" s="22">
        <v>16.7358</v>
      </c>
    </row>
    <row r="40" spans="2:4" ht="15" customHeight="1">
      <c r="B40" s="22">
        <v>37.5</v>
      </c>
      <c r="C40" s="33">
        <v>2814.666716</v>
      </c>
      <c r="D40" s="22">
        <v>16.7105</v>
      </c>
    </row>
    <row r="41" spans="2:4" ht="15" customHeight="1">
      <c r="B41" s="22">
        <v>38.5</v>
      </c>
      <c r="C41" s="33">
        <v>2905.925978</v>
      </c>
      <c r="D41" s="22">
        <v>15.1427</v>
      </c>
    </row>
    <row r="42" spans="2:4" ht="15" customHeight="1">
      <c r="B42" s="22">
        <v>39.5</v>
      </c>
      <c r="C42" s="33">
        <v>2997.18524</v>
      </c>
      <c r="D42" s="22">
        <v>15.8662</v>
      </c>
    </row>
    <row r="43" spans="2:4" ht="15" customHeight="1">
      <c r="B43" s="22">
        <v>40.5</v>
      </c>
      <c r="C43" s="33">
        <v>3088.444502</v>
      </c>
      <c r="D43" s="22">
        <v>16.4946</v>
      </c>
    </row>
    <row r="44" spans="2:4" ht="15" customHeight="1">
      <c r="B44" s="22">
        <v>41.5</v>
      </c>
      <c r="C44" s="33">
        <v>3179.703764</v>
      </c>
      <c r="D44" s="22">
        <v>15.3994</v>
      </c>
    </row>
    <row r="45" spans="2:4" ht="15" customHeight="1">
      <c r="B45" s="22">
        <v>42.5</v>
      </c>
      <c r="C45" s="33">
        <v>3270.963026</v>
      </c>
      <c r="D45" s="22">
        <v>16.4258</v>
      </c>
    </row>
    <row r="46" spans="2:4" ht="15" customHeight="1">
      <c r="B46" s="22">
        <v>43.5</v>
      </c>
      <c r="C46" s="33">
        <v>3362.222288</v>
      </c>
      <c r="D46" s="22">
        <v>16.164</v>
      </c>
    </row>
    <row r="47" spans="2:4" ht="15" customHeight="1">
      <c r="B47" s="22">
        <v>44.5</v>
      </c>
      <c r="C47" s="33">
        <v>3453.48155</v>
      </c>
      <c r="D47" s="22">
        <v>17.0275</v>
      </c>
    </row>
    <row r="48" spans="2:4" ht="15" customHeight="1">
      <c r="B48" s="22">
        <v>45.5</v>
      </c>
      <c r="C48" s="33">
        <v>3544.740812</v>
      </c>
      <c r="D48" s="22">
        <v>17.3914</v>
      </c>
    </row>
    <row r="49" spans="2:4" ht="15" customHeight="1">
      <c r="B49" s="22">
        <v>46.5</v>
      </c>
      <c r="C49" s="22">
        <v>3636</v>
      </c>
      <c r="D49" s="22">
        <v>15.6545</v>
      </c>
    </row>
    <row r="50" spans="2:4" ht="15" customHeight="1">
      <c r="B50" s="22">
        <v>47.5</v>
      </c>
      <c r="C50" s="22">
        <v>3792</v>
      </c>
      <c r="D50" s="22">
        <v>16.8853</v>
      </c>
    </row>
    <row r="51" spans="2:4" ht="15" customHeight="1">
      <c r="B51" s="22">
        <v>48.5</v>
      </c>
      <c r="C51" s="33">
        <v>3948.240005</v>
      </c>
      <c r="D51" s="22">
        <v>14.7068</v>
      </c>
    </row>
    <row r="52" spans="2:4" ht="15" customHeight="1">
      <c r="B52" s="22">
        <v>49.5</v>
      </c>
      <c r="C52" s="33">
        <v>4104.48001</v>
      </c>
      <c r="D52" s="22">
        <v>15.5172</v>
      </c>
    </row>
    <row r="53" spans="2:4" ht="15" customHeight="1">
      <c r="B53" s="22">
        <v>50.5</v>
      </c>
      <c r="C53" s="33">
        <v>4260.720015</v>
      </c>
      <c r="D53" s="22">
        <v>16.343</v>
      </c>
    </row>
    <row r="54" spans="2:4" ht="15" customHeight="1">
      <c r="B54" s="22">
        <v>51.5</v>
      </c>
      <c r="C54" s="33">
        <v>4416.96002</v>
      </c>
      <c r="D54" s="22">
        <v>15.4284</v>
      </c>
    </row>
    <row r="55" spans="2:4" ht="15" customHeight="1">
      <c r="B55" s="22">
        <v>52.5</v>
      </c>
      <c r="C55" s="33">
        <v>4573.200025</v>
      </c>
      <c r="D55" s="22">
        <v>15.9267</v>
      </c>
    </row>
    <row r="56" spans="2:4" ht="15" customHeight="1">
      <c r="B56" s="22">
        <v>53.5</v>
      </c>
      <c r="C56" s="33">
        <v>4729.44003</v>
      </c>
      <c r="D56" s="22">
        <v>14.8414</v>
      </c>
    </row>
    <row r="57" spans="2:4" ht="15" customHeight="1">
      <c r="B57" s="22">
        <v>54.5</v>
      </c>
      <c r="C57" s="33">
        <v>4885.680035</v>
      </c>
      <c r="D57" s="22">
        <v>15.1865</v>
      </c>
    </row>
    <row r="58" spans="2:4" ht="15" customHeight="1">
      <c r="B58" s="22">
        <v>55.5</v>
      </c>
      <c r="C58" s="33">
        <v>5041.92004</v>
      </c>
      <c r="D58" s="22">
        <v>16.2517</v>
      </c>
    </row>
    <row r="59" spans="2:4" ht="15" customHeight="1">
      <c r="B59" s="22">
        <v>56.5</v>
      </c>
      <c r="C59" s="33">
        <v>5198.160045</v>
      </c>
      <c r="D59" s="22">
        <v>15.255</v>
      </c>
    </row>
    <row r="60" spans="2:4" ht="15" customHeight="1">
      <c r="B60" s="22">
        <v>57.5</v>
      </c>
      <c r="C60" s="33">
        <v>5354.40005</v>
      </c>
      <c r="D60" s="22">
        <v>14.7253</v>
      </c>
    </row>
    <row r="61" spans="2:4" ht="15" customHeight="1">
      <c r="B61" s="22">
        <v>58.5</v>
      </c>
      <c r="C61" s="33">
        <v>5510.640055</v>
      </c>
      <c r="D61" s="22">
        <v>14.0782</v>
      </c>
    </row>
    <row r="62" spans="2:4" ht="15" customHeight="1">
      <c r="B62" s="22">
        <v>59.5</v>
      </c>
      <c r="C62" s="22">
        <v>5604</v>
      </c>
      <c r="D62" s="22">
        <v>13.1943</v>
      </c>
    </row>
    <row r="63" spans="2:4" ht="15" customHeight="1">
      <c r="B63" s="22">
        <v>60.5</v>
      </c>
      <c r="C63" s="33">
        <v>5633.294117</v>
      </c>
      <c r="D63" s="22">
        <v>15.891</v>
      </c>
    </row>
    <row r="64" spans="2:4" ht="15" customHeight="1">
      <c r="B64" s="22">
        <v>61.5</v>
      </c>
      <c r="C64" s="33">
        <v>5662.588234</v>
      </c>
      <c r="D64" s="22">
        <v>14.8596</v>
      </c>
    </row>
    <row r="65" spans="2:4" ht="15" customHeight="1">
      <c r="B65" s="22">
        <v>62.5</v>
      </c>
      <c r="C65" s="33">
        <v>5691.882351</v>
      </c>
      <c r="D65" s="22">
        <v>14.0767</v>
      </c>
    </row>
    <row r="66" spans="2:4" ht="15" customHeight="1">
      <c r="B66" s="22">
        <v>63.5</v>
      </c>
      <c r="C66" s="33">
        <v>5721.176468</v>
      </c>
      <c r="D66" s="22">
        <v>14.744</v>
      </c>
    </row>
    <row r="67" spans="2:4" ht="15" customHeight="1">
      <c r="B67" s="22">
        <v>64.5</v>
      </c>
      <c r="C67" s="33">
        <v>5750.470585</v>
      </c>
      <c r="D67" s="22">
        <v>14.0449</v>
      </c>
    </row>
    <row r="68" spans="2:4" ht="15" customHeight="1">
      <c r="B68" s="22">
        <v>65.5</v>
      </c>
      <c r="C68" s="33">
        <v>5779.764702</v>
      </c>
      <c r="D68" s="22">
        <v>14.0278</v>
      </c>
    </row>
    <row r="69" spans="2:4" ht="15" customHeight="1">
      <c r="B69" s="22">
        <v>66.5</v>
      </c>
      <c r="C69" s="33">
        <v>5809.058819</v>
      </c>
      <c r="D69" s="22">
        <v>14.9652</v>
      </c>
    </row>
    <row r="70" spans="2:4" ht="15" customHeight="1">
      <c r="B70" s="22">
        <v>67.5</v>
      </c>
      <c r="C70" s="33">
        <v>5838.352936</v>
      </c>
      <c r="D70" s="22">
        <v>12.6657</v>
      </c>
    </row>
    <row r="71" spans="2:4" ht="15" customHeight="1">
      <c r="B71" s="22">
        <v>68.5</v>
      </c>
      <c r="C71" s="33">
        <v>5867.647053</v>
      </c>
      <c r="D71" s="22">
        <v>13.7607</v>
      </c>
    </row>
    <row r="72" spans="2:4" ht="15" customHeight="1">
      <c r="B72" s="22">
        <v>69.5</v>
      </c>
      <c r="C72" s="33">
        <v>5896.94117</v>
      </c>
      <c r="D72" s="22">
        <v>15.3421</v>
      </c>
    </row>
    <row r="73" spans="2:4" ht="15" customHeight="1">
      <c r="B73" s="22">
        <v>70.5</v>
      </c>
      <c r="C73" s="33">
        <v>5926.235287</v>
      </c>
      <c r="D73" s="22">
        <v>13.6652</v>
      </c>
    </row>
    <row r="74" spans="2:4" ht="15" customHeight="1">
      <c r="B74" s="22">
        <v>71.5</v>
      </c>
      <c r="C74" s="33">
        <v>5955.529404</v>
      </c>
      <c r="D74" s="22">
        <v>15.6441</v>
      </c>
    </row>
    <row r="75" spans="2:4" ht="15" customHeight="1">
      <c r="B75" s="22">
        <v>72.5</v>
      </c>
      <c r="C75" s="33">
        <v>5984.823521</v>
      </c>
      <c r="D75" s="22">
        <v>15.4009</v>
      </c>
    </row>
    <row r="76" spans="2:4" ht="15" customHeight="1">
      <c r="B76" s="22">
        <v>73.5</v>
      </c>
      <c r="C76" s="33">
        <v>6014.11763800001</v>
      </c>
      <c r="D76" s="22">
        <v>13.5398</v>
      </c>
    </row>
    <row r="77" spans="2:6" ht="15" customHeight="1">
      <c r="B77" s="22">
        <v>74.5</v>
      </c>
      <c r="C77" s="33">
        <v>6043.41175500001</v>
      </c>
      <c r="D77" s="22">
        <v>14.0128</v>
      </c>
      <c r="E77" s="33"/>
      <c r="F77" s="33"/>
    </row>
    <row r="78" spans="2:4" ht="15" customHeight="1">
      <c r="B78" s="22">
        <v>75.5</v>
      </c>
      <c r="C78" s="33">
        <v>6072.70587200001</v>
      </c>
      <c r="D78" s="22">
        <v>15.7423</v>
      </c>
    </row>
    <row r="79" spans="2:4" ht="15" customHeight="1">
      <c r="B79" s="22">
        <v>76.5</v>
      </c>
      <c r="C79" s="33">
        <v>6101.99998900001</v>
      </c>
      <c r="D79" s="22">
        <v>14.1303</v>
      </c>
    </row>
    <row r="80" spans="2:4" ht="15" customHeight="1">
      <c r="B80" s="22">
        <v>77.5</v>
      </c>
      <c r="C80" s="33">
        <v>6131.29410600001</v>
      </c>
      <c r="D80" s="22">
        <v>13.598</v>
      </c>
    </row>
    <row r="81" spans="2:4" ht="15" customHeight="1">
      <c r="B81" s="22">
        <v>78.5</v>
      </c>
      <c r="C81" s="33">
        <v>6160.58822300001</v>
      </c>
      <c r="D81" s="22">
        <v>13.8502</v>
      </c>
    </row>
    <row r="82" spans="2:4" ht="15" customHeight="1">
      <c r="B82" s="22">
        <v>79.5</v>
      </c>
      <c r="C82" s="33">
        <v>6189.88234000001</v>
      </c>
      <c r="D82" s="22">
        <v>15.3131</v>
      </c>
    </row>
    <row r="83" spans="2:4" ht="15" customHeight="1">
      <c r="B83" s="22">
        <v>80.5</v>
      </c>
      <c r="C83" s="33">
        <v>6219.17645700001</v>
      </c>
      <c r="D83" s="22">
        <v>15.2374</v>
      </c>
    </row>
    <row r="84" spans="2:4" ht="15" customHeight="1">
      <c r="B84" s="22">
        <v>81.5</v>
      </c>
      <c r="C84" s="33">
        <v>6248.47057400001</v>
      </c>
      <c r="D84" s="22">
        <v>15.0303</v>
      </c>
    </row>
    <row r="85" spans="2:4" ht="15" customHeight="1">
      <c r="B85" s="22">
        <v>82.5</v>
      </c>
      <c r="C85" s="33">
        <v>6277.76469100001</v>
      </c>
      <c r="D85" s="22">
        <v>14.8544</v>
      </c>
    </row>
    <row r="86" spans="2:4" ht="15" customHeight="1">
      <c r="B86" s="22">
        <v>83.5</v>
      </c>
      <c r="C86" s="33">
        <v>6307.05880800001</v>
      </c>
      <c r="D86" s="22">
        <v>15.2197</v>
      </c>
    </row>
    <row r="87" spans="2:4" ht="15" customHeight="1">
      <c r="B87" s="22">
        <v>84.5</v>
      </c>
      <c r="C87" s="33">
        <v>6336.35292500001</v>
      </c>
      <c r="D87" s="22">
        <v>14.9244</v>
      </c>
    </row>
    <row r="88" spans="2:4" ht="15" customHeight="1">
      <c r="B88" s="22">
        <v>85.5</v>
      </c>
      <c r="C88" s="33">
        <v>6365.64704200001</v>
      </c>
      <c r="D88" s="22">
        <v>14.6274</v>
      </c>
    </row>
    <row r="89" spans="2:4" ht="15" customHeight="1">
      <c r="B89" s="22">
        <v>86.5</v>
      </c>
      <c r="C89" s="33">
        <v>6394.94115900001</v>
      </c>
      <c r="D89" s="22">
        <v>14.3877</v>
      </c>
    </row>
    <row r="90" spans="2:4" ht="15" customHeight="1">
      <c r="B90" s="22">
        <v>87.5</v>
      </c>
      <c r="C90" s="33">
        <v>6424.23527600001</v>
      </c>
      <c r="D90" s="22">
        <v>13.3858</v>
      </c>
    </row>
    <row r="91" spans="2:4" ht="15" customHeight="1">
      <c r="B91" s="22">
        <v>88.5</v>
      </c>
      <c r="C91" s="33">
        <v>6453.52939300001</v>
      </c>
      <c r="D91" s="22">
        <v>13.5095</v>
      </c>
    </row>
    <row r="92" spans="2:4" ht="15" customHeight="1">
      <c r="B92" s="22">
        <v>89.5</v>
      </c>
      <c r="C92" s="33">
        <v>6482.82351000001</v>
      </c>
      <c r="D92" s="22">
        <v>14.7236</v>
      </c>
    </row>
    <row r="93" spans="2:4" ht="15" customHeight="1">
      <c r="B93" s="22">
        <v>90.5</v>
      </c>
      <c r="C93" s="33">
        <v>6512.11762700001</v>
      </c>
      <c r="D93" s="22">
        <v>12.1323</v>
      </c>
    </row>
    <row r="94" spans="2:4" ht="15" customHeight="1">
      <c r="B94" s="22">
        <v>91.5</v>
      </c>
      <c r="C94" s="33">
        <v>6541.41174400001</v>
      </c>
      <c r="D94" s="22">
        <v>12.4353</v>
      </c>
    </row>
    <row r="95" spans="2:4" ht="15" customHeight="1">
      <c r="B95" s="22">
        <v>92.5</v>
      </c>
      <c r="C95" s="33">
        <v>6570.70586100001</v>
      </c>
      <c r="D95" s="22">
        <v>12.7243</v>
      </c>
    </row>
    <row r="96" spans="2:4" ht="15" customHeight="1">
      <c r="B96" s="22">
        <v>93.5</v>
      </c>
      <c r="C96" s="33">
        <v>6599.99997800001</v>
      </c>
      <c r="D96" s="22">
        <v>11.9665</v>
      </c>
    </row>
    <row r="97" spans="2:4" ht="15" customHeight="1">
      <c r="B97" s="22">
        <v>94.5</v>
      </c>
      <c r="C97" s="33">
        <v>6629.29409500001</v>
      </c>
      <c r="D97" s="22">
        <v>10.2914</v>
      </c>
    </row>
    <row r="98" spans="2:4" ht="15" customHeight="1">
      <c r="B98" s="22">
        <v>95.5</v>
      </c>
      <c r="C98" s="33">
        <v>6658.58821200001</v>
      </c>
      <c r="D98" s="22">
        <v>11.0634</v>
      </c>
    </row>
    <row r="99" spans="2:4" ht="15" customHeight="1">
      <c r="B99" s="22">
        <v>96.5</v>
      </c>
      <c r="C99" s="33">
        <v>6687.88232900001</v>
      </c>
      <c r="D99" s="22">
        <v>14.5909</v>
      </c>
    </row>
    <row r="100" spans="2:4" ht="15" customHeight="1">
      <c r="B100" s="22">
        <v>97.5</v>
      </c>
      <c r="C100" s="33">
        <v>6717.17644600001</v>
      </c>
      <c r="D100" s="22">
        <v>12.5703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E437"/>
  <sheetViews>
    <sheetView zoomScalePageLayoutView="0" workbookViewId="0" topLeftCell="A1">
      <selection activeCell="A2" sqref="A2"/>
    </sheetView>
  </sheetViews>
  <sheetFormatPr defaultColWidth="13.7109375" defaultRowHeight="12.75"/>
  <cols>
    <col min="1" max="2" width="13.7109375" style="5" customWidth="1"/>
    <col min="3" max="5" width="13.7109375" style="36" customWidth="1"/>
    <col min="6" max="6" width="21.7109375" style="36" customWidth="1"/>
    <col min="7" max="10" width="13.7109375" style="36" customWidth="1"/>
    <col min="11" max="19" width="13.7109375" style="37" customWidth="1"/>
    <col min="20" max="25" width="13.7109375" style="36" customWidth="1"/>
    <col min="26" max="16384" width="13.7109375" style="5" customWidth="1"/>
  </cols>
  <sheetData>
    <row r="1" spans="1:30" ht="15.75">
      <c r="A1" s="5" t="s">
        <v>0</v>
      </c>
      <c r="B1" s="5" t="s">
        <v>83</v>
      </c>
      <c r="C1" s="36" t="s">
        <v>15</v>
      </c>
      <c r="D1" s="36" t="s">
        <v>84</v>
      </c>
      <c r="E1" s="36" t="s">
        <v>85</v>
      </c>
      <c r="F1" s="36" t="s">
        <v>86</v>
      </c>
      <c r="G1" s="36" t="s">
        <v>87</v>
      </c>
      <c r="H1" s="36" t="s">
        <v>88</v>
      </c>
      <c r="I1" s="36" t="s">
        <v>83</v>
      </c>
      <c r="J1" s="36" t="s">
        <v>2</v>
      </c>
      <c r="K1" s="5" t="s">
        <v>89</v>
      </c>
      <c r="L1" s="38" t="s">
        <v>90</v>
      </c>
      <c r="M1" s="38" t="s">
        <v>91</v>
      </c>
      <c r="N1" s="38" t="s">
        <v>92</v>
      </c>
      <c r="O1" s="38" t="s">
        <v>93</v>
      </c>
      <c r="P1" s="38" t="s">
        <v>94</v>
      </c>
      <c r="Q1" s="38" t="s">
        <v>95</v>
      </c>
      <c r="R1" s="37" t="s">
        <v>18</v>
      </c>
      <c r="S1" s="37" t="s">
        <v>19</v>
      </c>
      <c r="T1" s="9" t="s">
        <v>20</v>
      </c>
      <c r="U1" s="9" t="s">
        <v>67</v>
      </c>
      <c r="V1" s="9" t="s">
        <v>68</v>
      </c>
      <c r="W1" s="9" t="s">
        <v>21</v>
      </c>
      <c r="X1" s="9" t="s">
        <v>22</v>
      </c>
      <c r="Y1" s="9" t="s">
        <v>70</v>
      </c>
      <c r="Z1" s="9" t="s">
        <v>23</v>
      </c>
      <c r="AA1" s="9" t="s">
        <v>24</v>
      </c>
      <c r="AB1" s="9" t="s">
        <v>25</v>
      </c>
      <c r="AC1" s="9" t="s">
        <v>96</v>
      </c>
      <c r="AD1" s="9" t="s">
        <v>71</v>
      </c>
    </row>
    <row r="2" spans="1:30" ht="15.75">
      <c r="A2" s="5" t="s">
        <v>97</v>
      </c>
      <c r="B2" s="5" t="s">
        <v>98</v>
      </c>
      <c r="C2" s="36">
        <v>0</v>
      </c>
      <c r="D2" s="36">
        <v>-51</v>
      </c>
      <c r="E2" s="36">
        <v>57.0312499999904</v>
      </c>
      <c r="F2" s="36">
        <v>-5.46875000000098</v>
      </c>
      <c r="G2" s="36">
        <v>999.99</v>
      </c>
      <c r="I2" s="36" t="s">
        <v>99</v>
      </c>
      <c r="J2" s="39">
        <v>1</v>
      </c>
      <c r="K2" s="40">
        <v>-48.9843</v>
      </c>
      <c r="L2" s="38">
        <v>6.21118</v>
      </c>
      <c r="M2" s="38">
        <v>5.70037</v>
      </c>
      <c r="N2" s="38">
        <v>5.8738</v>
      </c>
      <c r="O2" s="38">
        <v>140.762</v>
      </c>
      <c r="P2" s="38">
        <v>146.252</v>
      </c>
      <c r="Q2" s="38">
        <v>143.129</v>
      </c>
      <c r="R2" s="41"/>
      <c r="S2" s="41" t="s">
        <v>73</v>
      </c>
      <c r="T2" s="42"/>
      <c r="U2" s="42">
        <v>0</v>
      </c>
      <c r="V2" s="42"/>
      <c r="W2" s="42"/>
      <c r="X2" s="42"/>
      <c r="Y2" s="42">
        <v>-51</v>
      </c>
      <c r="Z2" s="42"/>
      <c r="AA2" s="42"/>
      <c r="AB2" s="42"/>
      <c r="AC2" s="42"/>
      <c r="AD2" s="13" t="s">
        <v>100</v>
      </c>
    </row>
    <row r="3" spans="3:29" s="36" customFormat="1" ht="15.75">
      <c r="C3" s="36">
        <v>0.5</v>
      </c>
      <c r="D3" s="36">
        <v>-49.99215</v>
      </c>
      <c r="E3" s="36">
        <v>51.4354066985634</v>
      </c>
      <c r="F3" s="36">
        <v>1.19617224880528</v>
      </c>
      <c r="G3" s="36">
        <v>999.99</v>
      </c>
      <c r="J3" s="39">
        <v>7</v>
      </c>
      <c r="K3" s="40">
        <v>-30.0037</v>
      </c>
      <c r="L3" s="38">
        <v>5.95448</v>
      </c>
      <c r="M3" s="38">
        <v>5.41519</v>
      </c>
      <c r="N3" s="38">
        <v>5.9032</v>
      </c>
      <c r="O3" s="38">
        <v>139.789</v>
      </c>
      <c r="P3" s="38">
        <v>142.132</v>
      </c>
      <c r="Q3" s="38">
        <v>138.94</v>
      </c>
      <c r="R3" s="38"/>
      <c r="S3" s="38" t="s">
        <v>101</v>
      </c>
      <c r="T3" s="5" t="s">
        <v>102</v>
      </c>
      <c r="U3" s="43">
        <v>37.5</v>
      </c>
      <c r="V3" s="43">
        <v>39.5</v>
      </c>
      <c r="W3" s="36">
        <v>890</v>
      </c>
      <c r="X3" s="36">
        <v>40</v>
      </c>
      <c r="Z3" s="44">
        <v>920</v>
      </c>
      <c r="AA3" s="43">
        <v>710</v>
      </c>
      <c r="AB3" s="5" t="s">
        <v>103</v>
      </c>
      <c r="AC3" s="5"/>
    </row>
    <row r="4" spans="3:30" ht="15.75">
      <c r="C4" s="36">
        <v>1</v>
      </c>
      <c r="D4" s="36">
        <v>-48.9843</v>
      </c>
      <c r="E4" s="36">
        <v>51.8633540372683</v>
      </c>
      <c r="F4" s="36">
        <v>1.86335403726828</v>
      </c>
      <c r="G4" s="36">
        <v>999.99</v>
      </c>
      <c r="J4" s="36">
        <v>8.5</v>
      </c>
      <c r="K4" s="40">
        <v>-23.661</v>
      </c>
      <c r="L4" s="38">
        <v>5.99734</v>
      </c>
      <c r="M4" s="38">
        <v>5.51794</v>
      </c>
      <c r="N4" s="38">
        <v>5.742</v>
      </c>
      <c r="O4" s="38">
        <v>140.999</v>
      </c>
      <c r="P4" s="38">
        <v>138.962</v>
      </c>
      <c r="Q4" s="38">
        <v>129.32</v>
      </c>
      <c r="R4" s="36"/>
      <c r="S4" s="36" t="s">
        <v>27</v>
      </c>
      <c r="T4" s="5" t="s">
        <v>104</v>
      </c>
      <c r="U4" s="43">
        <v>70</v>
      </c>
      <c r="V4" s="43">
        <v>73</v>
      </c>
      <c r="W4" s="36">
        <v>1680</v>
      </c>
      <c r="X4" s="36">
        <v>50</v>
      </c>
      <c r="Z4" s="44">
        <v>1710</v>
      </c>
      <c r="AA4" s="43">
        <v>1500</v>
      </c>
      <c r="AB4" s="5" t="s">
        <v>105</v>
      </c>
      <c r="AD4" s="13"/>
    </row>
    <row r="5" spans="3:29" ht="15.75">
      <c r="C5" s="36">
        <v>1.5</v>
      </c>
      <c r="D5" s="36">
        <v>-47.97645</v>
      </c>
      <c r="E5" s="36">
        <v>51.2738853503184</v>
      </c>
      <c r="F5" s="36">
        <v>0</v>
      </c>
      <c r="G5" s="36">
        <v>999.99</v>
      </c>
      <c r="J5" s="36">
        <v>13.5</v>
      </c>
      <c r="K5" s="40">
        <v>15.9027</v>
      </c>
      <c r="L5" s="38">
        <v>5.67205</v>
      </c>
      <c r="M5" s="38">
        <v>5.15008</v>
      </c>
      <c r="N5" s="38">
        <v>5.5364</v>
      </c>
      <c r="O5" s="38">
        <v>142.175</v>
      </c>
      <c r="P5" s="38">
        <v>140.352</v>
      </c>
      <c r="Q5" s="38">
        <v>128.322</v>
      </c>
      <c r="R5" s="38"/>
      <c r="S5" s="36" t="s">
        <v>27</v>
      </c>
      <c r="T5" s="13" t="s">
        <v>106</v>
      </c>
      <c r="U5" s="43">
        <v>208</v>
      </c>
      <c r="V5" s="43">
        <v>209</v>
      </c>
      <c r="W5" s="36">
        <v>3500</v>
      </c>
      <c r="X5" s="36">
        <v>40</v>
      </c>
      <c r="Z5" s="43">
        <v>3870</v>
      </c>
      <c r="AA5" s="43">
        <v>3670</v>
      </c>
      <c r="AB5" s="13" t="s">
        <v>105</v>
      </c>
      <c r="AC5" s="13"/>
    </row>
    <row r="6" spans="3:30" ht="15.75">
      <c r="C6" s="36">
        <v>2</v>
      </c>
      <c r="D6" s="36">
        <v>-46.9686</v>
      </c>
      <c r="E6" s="36">
        <v>51.5587529976015</v>
      </c>
      <c r="F6" s="36">
        <v>1.91846522781755</v>
      </c>
      <c r="G6" s="36">
        <v>999.99</v>
      </c>
      <c r="J6" s="36">
        <v>18.5</v>
      </c>
      <c r="K6" s="45">
        <v>62.921</v>
      </c>
      <c r="L6" s="46">
        <v>5.29819</v>
      </c>
      <c r="M6" s="46">
        <v>4.59349</v>
      </c>
      <c r="N6" s="46">
        <v>4.8846</v>
      </c>
      <c r="O6" s="46">
        <v>142.415</v>
      </c>
      <c r="P6" s="46">
        <v>138.011</v>
      </c>
      <c r="Q6" s="46">
        <v>143.244</v>
      </c>
      <c r="R6" s="38"/>
      <c r="S6" s="38" t="s">
        <v>101</v>
      </c>
      <c r="T6" s="13" t="s">
        <v>107</v>
      </c>
      <c r="U6" s="43">
        <v>241</v>
      </c>
      <c r="V6" s="43">
        <v>243</v>
      </c>
      <c r="W6" s="36">
        <v>4270</v>
      </c>
      <c r="X6" s="36">
        <v>40</v>
      </c>
      <c r="Z6" s="47">
        <v>4870</v>
      </c>
      <c r="AA6" s="43">
        <v>4820</v>
      </c>
      <c r="AB6" s="41" t="s">
        <v>103</v>
      </c>
      <c r="AC6" s="41"/>
      <c r="AD6" s="13" t="s">
        <v>108</v>
      </c>
    </row>
    <row r="7" spans="3:28" ht="15.75">
      <c r="C7" s="36">
        <v>2.5</v>
      </c>
      <c r="D7" s="36">
        <v>-45.96075</v>
      </c>
      <c r="E7" s="36">
        <v>55.9870550161847</v>
      </c>
      <c r="F7" s="36">
        <v>0.9708737864055341</v>
      </c>
      <c r="G7" s="36">
        <v>999.99</v>
      </c>
      <c r="J7" s="39">
        <v>26</v>
      </c>
      <c r="K7" s="45">
        <v>255.522</v>
      </c>
      <c r="L7" s="46">
        <v>5.96006</v>
      </c>
      <c r="M7" s="46">
        <v>5.37832</v>
      </c>
      <c r="N7" s="46">
        <v>5.7168</v>
      </c>
      <c r="O7" s="46">
        <v>144.364</v>
      </c>
      <c r="P7" s="46">
        <v>148.68</v>
      </c>
      <c r="Q7" s="46">
        <v>141.86</v>
      </c>
      <c r="R7" s="38"/>
      <c r="S7" s="38" t="s">
        <v>101</v>
      </c>
      <c r="T7" s="5" t="s">
        <v>109</v>
      </c>
      <c r="U7" s="43">
        <v>291</v>
      </c>
      <c r="V7" s="43">
        <v>293</v>
      </c>
      <c r="W7" s="36">
        <v>5760</v>
      </c>
      <c r="X7" s="36">
        <v>50</v>
      </c>
      <c r="Z7" s="43">
        <v>6670</v>
      </c>
      <c r="AA7" s="43">
        <v>6430</v>
      </c>
      <c r="AB7" s="5" t="s">
        <v>103</v>
      </c>
    </row>
    <row r="8" spans="3:30" ht="15.75">
      <c r="C8" s="36">
        <v>3</v>
      </c>
      <c r="D8" s="36">
        <v>-44.9529</v>
      </c>
      <c r="E8" s="36">
        <v>53.887399463805</v>
      </c>
      <c r="F8" s="36">
        <v>1.07238605898349</v>
      </c>
      <c r="G8" s="36">
        <v>999.99</v>
      </c>
      <c r="J8" s="36">
        <v>32.5</v>
      </c>
      <c r="K8" s="40">
        <v>519.923</v>
      </c>
      <c r="L8" s="38">
        <v>6.03166</v>
      </c>
      <c r="M8" s="38">
        <v>5.26417</v>
      </c>
      <c r="N8" s="38">
        <v>5.9558</v>
      </c>
      <c r="O8" s="38">
        <v>148.568</v>
      </c>
      <c r="P8" s="38">
        <v>146.918</v>
      </c>
      <c r="Q8" s="38">
        <v>144.402</v>
      </c>
      <c r="R8" s="38"/>
      <c r="S8" s="36" t="s">
        <v>27</v>
      </c>
      <c r="T8" s="5" t="s">
        <v>110</v>
      </c>
      <c r="U8" s="43">
        <v>314</v>
      </c>
      <c r="V8" s="43">
        <v>317</v>
      </c>
      <c r="W8" s="36">
        <v>6150</v>
      </c>
      <c r="X8" s="36">
        <v>50</v>
      </c>
      <c r="Z8" s="43">
        <v>7200</v>
      </c>
      <c r="AA8" s="43">
        <v>6890</v>
      </c>
      <c r="AB8" s="5" t="s">
        <v>105</v>
      </c>
      <c r="AD8" s="36"/>
    </row>
    <row r="9" spans="3:30" ht="15.75">
      <c r="C9" s="36">
        <v>3.5</v>
      </c>
      <c r="D9" s="36">
        <v>-43.96375</v>
      </c>
      <c r="E9" s="36">
        <v>52.3809523809534</v>
      </c>
      <c r="F9" s="36">
        <v>0.5952380952366951</v>
      </c>
      <c r="G9" s="36">
        <v>999.99</v>
      </c>
      <c r="J9" s="36">
        <v>38.75</v>
      </c>
      <c r="K9" s="40">
        <v>820.966</v>
      </c>
      <c r="L9" s="38">
        <v>5.97252</v>
      </c>
      <c r="M9" s="38">
        <v>5.28144</v>
      </c>
      <c r="N9" s="38">
        <v>5.83</v>
      </c>
      <c r="O9" s="38">
        <v>144.007</v>
      </c>
      <c r="P9" s="38">
        <v>144.635</v>
      </c>
      <c r="Q9" s="38">
        <v>135.819</v>
      </c>
      <c r="R9" s="46"/>
      <c r="S9" s="36" t="s">
        <v>27</v>
      </c>
      <c r="T9" s="5" t="s">
        <v>111</v>
      </c>
      <c r="U9" s="43">
        <v>333</v>
      </c>
      <c r="V9" s="43">
        <v>335</v>
      </c>
      <c r="W9" s="36">
        <v>7050</v>
      </c>
      <c r="X9" s="36">
        <v>50</v>
      </c>
      <c r="Z9" s="43">
        <v>7960</v>
      </c>
      <c r="AA9" s="43">
        <v>7760</v>
      </c>
      <c r="AB9" s="5" t="s">
        <v>105</v>
      </c>
      <c r="AD9" s="36"/>
    </row>
    <row r="10" spans="3:30" ht="15.75">
      <c r="C10" s="36">
        <v>4</v>
      </c>
      <c r="D10" s="36">
        <v>-42.975</v>
      </c>
      <c r="E10" s="36">
        <v>53.0351437699695</v>
      </c>
      <c r="F10" s="36">
        <v>0.9584664536718911</v>
      </c>
      <c r="G10" s="36">
        <v>999.99</v>
      </c>
      <c r="J10" s="36">
        <v>42.5</v>
      </c>
      <c r="K10" s="40">
        <v>910.737</v>
      </c>
      <c r="L10" s="38">
        <v>5.954</v>
      </c>
      <c r="M10" s="38">
        <v>5.43002</v>
      </c>
      <c r="N10" s="38">
        <v>5.864</v>
      </c>
      <c r="O10" s="38">
        <v>142.39</v>
      </c>
      <c r="P10" s="38">
        <v>141.888</v>
      </c>
      <c r="Q10" s="38">
        <v>132.431</v>
      </c>
      <c r="R10" s="46"/>
      <c r="S10" s="36" t="s">
        <v>27</v>
      </c>
      <c r="T10" s="5" t="s">
        <v>112</v>
      </c>
      <c r="U10" s="43">
        <v>349</v>
      </c>
      <c r="V10" s="43">
        <v>351</v>
      </c>
      <c r="W10" s="36">
        <v>8590</v>
      </c>
      <c r="X10" s="36">
        <v>40</v>
      </c>
      <c r="Z10" s="43">
        <v>9570</v>
      </c>
      <c r="AA10" s="43">
        <v>9520</v>
      </c>
      <c r="AB10" s="5" t="s">
        <v>105</v>
      </c>
      <c r="AD10" s="36"/>
    </row>
    <row r="11" spans="3:30" ht="15.75">
      <c r="C11" s="36">
        <v>4.5</v>
      </c>
      <c r="D11" s="36">
        <v>-41.4096</v>
      </c>
      <c r="E11" s="36">
        <v>52.7536231884071</v>
      </c>
      <c r="F11" s="36">
        <v>0</v>
      </c>
      <c r="G11" s="36">
        <v>999.99</v>
      </c>
      <c r="J11" s="36">
        <v>48.75</v>
      </c>
      <c r="K11" s="40">
        <v>1060.36</v>
      </c>
      <c r="L11" s="38">
        <v>5.9202</v>
      </c>
      <c r="M11" s="38">
        <v>5.26804</v>
      </c>
      <c r="N11" s="38">
        <v>5.87</v>
      </c>
      <c r="O11" s="38">
        <v>138.974</v>
      </c>
      <c r="P11" s="38">
        <v>141.946</v>
      </c>
      <c r="Q11" s="38">
        <v>139.034</v>
      </c>
      <c r="R11" s="38"/>
      <c r="S11" s="36" t="s">
        <v>27</v>
      </c>
      <c r="T11" s="5" t="s">
        <v>113</v>
      </c>
      <c r="U11" s="43">
        <v>362</v>
      </c>
      <c r="V11" s="43">
        <v>364</v>
      </c>
      <c r="W11" s="36">
        <v>8730</v>
      </c>
      <c r="X11" s="36">
        <v>60</v>
      </c>
      <c r="Z11" s="43">
        <v>9920</v>
      </c>
      <c r="AA11" s="43">
        <v>9550</v>
      </c>
      <c r="AB11" s="5" t="s">
        <v>105</v>
      </c>
      <c r="AD11" s="36"/>
    </row>
    <row r="12" spans="3:30" ht="15.75">
      <c r="C12" s="36">
        <v>5</v>
      </c>
      <c r="D12" s="36">
        <v>-39.844</v>
      </c>
      <c r="E12" s="36">
        <v>51.359516616311</v>
      </c>
      <c r="F12" s="36">
        <v>1.81268882175335</v>
      </c>
      <c r="G12" s="36">
        <v>999.99</v>
      </c>
      <c r="J12" s="36">
        <v>57.5</v>
      </c>
      <c r="K12" s="40">
        <v>1269.82</v>
      </c>
      <c r="L12" s="38">
        <v>6.10532</v>
      </c>
      <c r="M12" s="38">
        <v>5.61091</v>
      </c>
      <c r="N12" s="38">
        <v>5.6214</v>
      </c>
      <c r="O12" s="38">
        <v>141.675</v>
      </c>
      <c r="P12" s="38">
        <v>142.819</v>
      </c>
      <c r="Q12" s="38">
        <v>136.138</v>
      </c>
      <c r="R12" s="38"/>
      <c r="S12" s="38" t="s">
        <v>101</v>
      </c>
      <c r="T12" s="5" t="s">
        <v>114</v>
      </c>
      <c r="U12" s="48">
        <v>404</v>
      </c>
      <c r="V12" s="48">
        <v>407</v>
      </c>
      <c r="W12" s="36">
        <v>18950</v>
      </c>
      <c r="X12" s="36">
        <v>170</v>
      </c>
      <c r="AB12" s="5" t="s">
        <v>103</v>
      </c>
      <c r="AC12" s="5" t="s">
        <v>115</v>
      </c>
      <c r="AD12" s="13" t="s">
        <v>116</v>
      </c>
    </row>
    <row r="13" spans="3:30" ht="15.75">
      <c r="C13" s="36">
        <v>5.5</v>
      </c>
      <c r="D13" s="36">
        <v>-35.5107</v>
      </c>
      <c r="E13" s="36">
        <v>52.1164021164043</v>
      </c>
      <c r="F13" s="36">
        <v>2.3809523809516</v>
      </c>
      <c r="G13" s="36">
        <v>999.99</v>
      </c>
      <c r="J13" s="36">
        <v>68.5</v>
      </c>
      <c r="K13" s="40">
        <v>1533.15</v>
      </c>
      <c r="L13" s="38">
        <v>5.92357</v>
      </c>
      <c r="M13" s="38">
        <v>5.39603</v>
      </c>
      <c r="N13" s="38">
        <v>5.798</v>
      </c>
      <c r="O13" s="38">
        <v>142.093</v>
      </c>
      <c r="P13" s="38">
        <v>144.872</v>
      </c>
      <c r="Q13" s="38">
        <v>140.933</v>
      </c>
      <c r="R13" s="38"/>
      <c r="S13" s="38"/>
      <c r="U13" s="48"/>
      <c r="V13" s="48"/>
      <c r="Z13" s="36"/>
      <c r="AA13" s="36"/>
      <c r="AB13" s="36"/>
      <c r="AC13" s="36"/>
      <c r="AD13" s="36"/>
    </row>
    <row r="14" spans="3:27" ht="15.75">
      <c r="C14" s="36">
        <v>6</v>
      </c>
      <c r="D14" s="36">
        <v>-32.7504</v>
      </c>
      <c r="E14" s="36">
        <v>52.6645768025072</v>
      </c>
      <c r="F14" s="36">
        <v>0.9404388714767231</v>
      </c>
      <c r="G14" s="36">
        <v>999.99</v>
      </c>
      <c r="J14" s="36">
        <v>75.5</v>
      </c>
      <c r="K14" s="40">
        <v>1668.22</v>
      </c>
      <c r="L14" s="38">
        <v>5.74508</v>
      </c>
      <c r="M14" s="38">
        <v>5.21087</v>
      </c>
      <c r="N14" s="38">
        <v>4.9552</v>
      </c>
      <c r="O14" s="38">
        <v>146.745</v>
      </c>
      <c r="P14" s="38">
        <v>147.984</v>
      </c>
      <c r="Q14" s="38">
        <v>150.82</v>
      </c>
      <c r="R14" s="38"/>
      <c r="S14" s="38"/>
      <c r="T14" s="13" t="s">
        <v>11</v>
      </c>
      <c r="Z14" s="36"/>
      <c r="AA14" s="36"/>
    </row>
    <row r="15" spans="3:27" ht="15.75">
      <c r="C15" s="36">
        <v>6.5</v>
      </c>
      <c r="D15" s="36">
        <v>-32.32075</v>
      </c>
      <c r="E15" s="36">
        <v>57.0000000000012</v>
      </c>
      <c r="F15" s="36">
        <v>1.33333333333018</v>
      </c>
      <c r="G15" s="36">
        <v>999.99</v>
      </c>
      <c r="J15" s="36">
        <v>84.5</v>
      </c>
      <c r="K15" s="40">
        <v>1810.44</v>
      </c>
      <c r="L15" s="38">
        <v>5.68661</v>
      </c>
      <c r="M15" s="38">
        <v>5.18362</v>
      </c>
      <c r="N15" s="38">
        <v>4.5538</v>
      </c>
      <c r="O15" s="38">
        <v>147.638</v>
      </c>
      <c r="P15" s="38">
        <v>148.678</v>
      </c>
      <c r="Q15" s="38">
        <v>149.992</v>
      </c>
      <c r="R15" s="38"/>
      <c r="S15" s="38"/>
      <c r="T15" s="13" t="s">
        <v>117</v>
      </c>
      <c r="Z15" s="36"/>
      <c r="AA15" s="36"/>
    </row>
    <row r="16" spans="3:27" ht="15.75">
      <c r="C16" s="36">
        <v>7</v>
      </c>
      <c r="D16" s="36">
        <v>-30.0035</v>
      </c>
      <c r="E16" s="36">
        <v>49.5297805642644</v>
      </c>
      <c r="F16" s="36">
        <v>4.07523510971947</v>
      </c>
      <c r="G16" s="36">
        <v>999.99</v>
      </c>
      <c r="J16" s="36">
        <v>95.5</v>
      </c>
      <c r="K16" s="40">
        <v>1984.28</v>
      </c>
      <c r="L16" s="38">
        <v>6.05293</v>
      </c>
      <c r="M16" s="38">
        <v>5.55129</v>
      </c>
      <c r="N16" s="38">
        <v>5.5568</v>
      </c>
      <c r="O16" s="38">
        <v>144.226</v>
      </c>
      <c r="P16" s="38">
        <v>146.622</v>
      </c>
      <c r="Q16" s="38">
        <v>127.859</v>
      </c>
      <c r="R16" s="38"/>
      <c r="S16" s="38"/>
      <c r="T16" s="36" t="s">
        <v>118</v>
      </c>
      <c r="Z16" s="36"/>
      <c r="AA16" s="36"/>
    </row>
    <row r="17" spans="3:31" ht="15.75">
      <c r="C17" s="36">
        <v>7.5</v>
      </c>
      <c r="D17" s="36">
        <v>-27.9245</v>
      </c>
      <c r="E17" s="36">
        <v>51.8840579710127</v>
      </c>
      <c r="F17" s="36">
        <v>2.31884057970992</v>
      </c>
      <c r="G17" s="36">
        <v>999.99</v>
      </c>
      <c r="J17" s="36">
        <v>104.5</v>
      </c>
      <c r="K17" s="40">
        <v>2126.5</v>
      </c>
      <c r="L17" s="38">
        <v>6.1491</v>
      </c>
      <c r="M17" s="38">
        <v>5.64428</v>
      </c>
      <c r="N17" s="38">
        <v>5.401</v>
      </c>
      <c r="O17" s="38">
        <v>146.449</v>
      </c>
      <c r="P17" s="38">
        <v>147.44</v>
      </c>
      <c r="Q17" s="38">
        <v>135.676</v>
      </c>
      <c r="R17" s="38"/>
      <c r="S17" s="38"/>
      <c r="T17" s="36" t="s">
        <v>119</v>
      </c>
      <c r="Z17" s="36"/>
      <c r="AA17" s="36"/>
      <c r="AE17" s="49"/>
    </row>
    <row r="18" spans="3:31" ht="15.75">
      <c r="C18" s="36">
        <v>8</v>
      </c>
      <c r="D18" s="36">
        <v>-25.8448</v>
      </c>
      <c r="E18" s="36">
        <v>49.7487437185935</v>
      </c>
      <c r="F18" s="36">
        <v>2.26130653266253</v>
      </c>
      <c r="G18" s="36">
        <v>999.99</v>
      </c>
      <c r="J18" s="36">
        <v>115.5</v>
      </c>
      <c r="K18" s="40">
        <v>2300.34</v>
      </c>
      <c r="L18" s="38">
        <v>6.0565</v>
      </c>
      <c r="M18" s="38">
        <v>5.52529</v>
      </c>
      <c r="N18" s="38">
        <v>5.783</v>
      </c>
      <c r="O18" s="38">
        <v>141.357</v>
      </c>
      <c r="P18" s="38">
        <v>143.412</v>
      </c>
      <c r="Q18" s="38">
        <v>131.385</v>
      </c>
      <c r="R18" s="38"/>
      <c r="S18" s="38"/>
      <c r="AE18" s="49"/>
    </row>
    <row r="19" spans="3:31" ht="15.75">
      <c r="C19" s="36">
        <v>8.5</v>
      </c>
      <c r="D19" s="36">
        <v>-23.6612</v>
      </c>
      <c r="E19" s="36">
        <v>49.3107104984091</v>
      </c>
      <c r="F19" s="36">
        <v>2.86320254506978</v>
      </c>
      <c r="G19" s="36">
        <v>999.99</v>
      </c>
      <c r="J19" s="36">
        <v>125.5</v>
      </c>
      <c r="K19" s="40">
        <v>2458.37</v>
      </c>
      <c r="L19" s="38">
        <v>6.12592</v>
      </c>
      <c r="M19" s="38">
        <v>5.59127</v>
      </c>
      <c r="N19" s="38">
        <v>5.6894</v>
      </c>
      <c r="O19" s="38">
        <v>144.563</v>
      </c>
      <c r="P19" s="38">
        <v>147.485</v>
      </c>
      <c r="Q19" s="38">
        <v>140.322</v>
      </c>
      <c r="R19" s="38"/>
      <c r="S19" s="38"/>
      <c r="AE19" s="49"/>
    </row>
    <row r="20" spans="3:31" ht="15.75">
      <c r="C20" s="36">
        <v>9</v>
      </c>
      <c r="D20" s="36">
        <v>-21.4778</v>
      </c>
      <c r="E20" s="36">
        <v>49.8839907192558</v>
      </c>
      <c r="F20" s="36">
        <v>2.55220417633635</v>
      </c>
      <c r="G20" s="36">
        <v>999.99</v>
      </c>
      <c r="J20" s="36">
        <v>135.5</v>
      </c>
      <c r="K20" s="40">
        <v>2616.4</v>
      </c>
      <c r="L20" s="38">
        <v>5.6761</v>
      </c>
      <c r="M20" s="38">
        <v>5.1878</v>
      </c>
      <c r="N20" s="38">
        <v>5.3908</v>
      </c>
      <c r="O20" s="38">
        <v>140.677</v>
      </c>
      <c r="P20" s="38">
        <v>142.784</v>
      </c>
      <c r="Q20" s="38">
        <v>139.91</v>
      </c>
      <c r="R20" s="38"/>
      <c r="S20" s="38"/>
      <c r="AE20" s="49"/>
    </row>
    <row r="21" spans="3:31" ht="15.75">
      <c r="C21" s="36">
        <v>9.5</v>
      </c>
      <c r="D21" s="36">
        <v>-14.088</v>
      </c>
      <c r="E21" s="36">
        <v>50.8393285371704</v>
      </c>
      <c r="F21" s="36">
        <v>2.15827338129417</v>
      </c>
      <c r="G21" s="36">
        <v>999.99</v>
      </c>
      <c r="J21" s="36">
        <v>145.5</v>
      </c>
      <c r="K21" s="40">
        <v>2774.43</v>
      </c>
      <c r="L21" s="38">
        <v>6.20078</v>
      </c>
      <c r="M21" s="38">
        <v>5.64348</v>
      </c>
      <c r="N21" s="38">
        <v>5.5214</v>
      </c>
      <c r="O21" s="38">
        <v>148.501</v>
      </c>
      <c r="P21" s="38">
        <v>153.03</v>
      </c>
      <c r="Q21" s="38">
        <v>130.162</v>
      </c>
      <c r="R21" s="38"/>
      <c r="S21" s="38"/>
      <c r="AE21" s="49"/>
    </row>
    <row r="22" spans="3:31" ht="15.75">
      <c r="C22" s="36">
        <v>10</v>
      </c>
      <c r="D22" s="36">
        <v>-6.70000000000002</v>
      </c>
      <c r="E22" s="36">
        <v>48.9130434782586</v>
      </c>
      <c r="F22" s="36">
        <v>2.17391304347805</v>
      </c>
      <c r="G22" s="36">
        <v>999.99</v>
      </c>
      <c r="J22" s="36">
        <v>150.75</v>
      </c>
      <c r="K22" s="40">
        <v>2857.39</v>
      </c>
      <c r="L22" s="38">
        <v>6.13557</v>
      </c>
      <c r="M22" s="38">
        <v>5.61751</v>
      </c>
      <c r="N22" s="38">
        <v>5.5936</v>
      </c>
      <c r="O22" s="38">
        <v>144.054</v>
      </c>
      <c r="P22" s="38">
        <v>147.906</v>
      </c>
      <c r="Q22" s="38">
        <v>139.189</v>
      </c>
      <c r="R22" s="38"/>
      <c r="S22" s="38"/>
      <c r="AE22" s="49"/>
    </row>
    <row r="23" spans="3:31" ht="15.75">
      <c r="C23" s="36">
        <v>10.5</v>
      </c>
      <c r="D23" s="36">
        <v>-2.93465</v>
      </c>
      <c r="E23" s="36">
        <v>50.1408450704247</v>
      </c>
      <c r="F23" s="36">
        <v>1.69014084507145</v>
      </c>
      <c r="G23" s="36">
        <v>999.99</v>
      </c>
      <c r="J23" s="36">
        <v>160.75</v>
      </c>
      <c r="K23" s="40">
        <v>3015.42</v>
      </c>
      <c r="L23" s="38">
        <v>6.08362</v>
      </c>
      <c r="M23" s="38">
        <v>5.53323</v>
      </c>
      <c r="N23" s="38">
        <v>5.4746</v>
      </c>
      <c r="O23" s="38">
        <v>148.491</v>
      </c>
      <c r="P23" s="38">
        <v>150.331</v>
      </c>
      <c r="Q23" s="38">
        <v>132.405</v>
      </c>
      <c r="R23" s="38"/>
      <c r="S23" s="38"/>
      <c r="AE23" s="49"/>
    </row>
    <row r="24" spans="3:31" ht="15.75">
      <c r="C24" s="36">
        <v>11</v>
      </c>
      <c r="D24" s="36">
        <v>0.832699999999988</v>
      </c>
      <c r="E24" s="36">
        <v>48.795180722889</v>
      </c>
      <c r="F24" s="36">
        <v>2.40963855421655</v>
      </c>
      <c r="G24" s="36">
        <v>999.99</v>
      </c>
      <c r="J24" s="36">
        <v>175.5</v>
      </c>
      <c r="K24" s="40">
        <v>3252.47</v>
      </c>
      <c r="L24" s="38">
        <v>6.28135</v>
      </c>
      <c r="M24" s="38">
        <v>5.7458</v>
      </c>
      <c r="N24" s="38">
        <v>5.7076</v>
      </c>
      <c r="O24" s="38">
        <v>145.927</v>
      </c>
      <c r="P24" s="38">
        <v>152.149</v>
      </c>
      <c r="Q24" s="38">
        <v>142.407</v>
      </c>
      <c r="R24" s="38"/>
      <c r="S24" s="38"/>
      <c r="AE24" s="49"/>
    </row>
    <row r="25" spans="3:31" ht="15.75">
      <c r="C25" s="36">
        <v>11.5</v>
      </c>
      <c r="D25" s="36">
        <v>4.60005</v>
      </c>
      <c r="E25" s="36">
        <v>49.4652406417101</v>
      </c>
      <c r="F25" s="36">
        <v>2.40641711229861</v>
      </c>
      <c r="G25" s="36">
        <v>999.99</v>
      </c>
      <c r="J25" s="36">
        <v>188.75</v>
      </c>
      <c r="K25" s="40">
        <v>3457.91</v>
      </c>
      <c r="L25" s="38">
        <v>6.45886</v>
      </c>
      <c r="M25" s="38">
        <v>5.893</v>
      </c>
      <c r="N25" s="38">
        <v>5.83</v>
      </c>
      <c r="O25" s="38">
        <v>146.763</v>
      </c>
      <c r="P25" s="38">
        <v>150.068</v>
      </c>
      <c r="Q25" s="38">
        <v>142.348</v>
      </c>
      <c r="R25" s="38"/>
      <c r="S25" s="38"/>
      <c r="AE25" s="49"/>
    </row>
    <row r="26" spans="3:31" ht="15.75">
      <c r="C26" s="36">
        <v>12</v>
      </c>
      <c r="D26" s="36">
        <v>8.36739999999999</v>
      </c>
      <c r="E26" s="36">
        <v>49.3506493506497</v>
      </c>
      <c r="F26" s="36">
        <v>3.11688311688278</v>
      </c>
      <c r="G26" s="36">
        <v>999.99</v>
      </c>
      <c r="J26" s="36">
        <v>193.4</v>
      </c>
      <c r="K26" s="40">
        <v>3532.97</v>
      </c>
      <c r="L26" s="38">
        <v>6.18009</v>
      </c>
      <c r="M26" s="38">
        <v>5.65021</v>
      </c>
      <c r="N26" s="38">
        <v>5.4498</v>
      </c>
      <c r="O26" s="38">
        <v>146.959</v>
      </c>
      <c r="P26" s="38">
        <v>148.331</v>
      </c>
      <c r="Q26" s="38">
        <v>133.368</v>
      </c>
      <c r="R26" s="38"/>
      <c r="S26" s="38"/>
      <c r="AE26" s="49"/>
    </row>
    <row r="27" spans="3:19" ht="15.75">
      <c r="C27" s="36">
        <v>12.5</v>
      </c>
      <c r="D27" s="36">
        <v>12.13475</v>
      </c>
      <c r="E27" s="36">
        <v>48.7623762376245</v>
      </c>
      <c r="F27" s="36">
        <v>2.72277227722577</v>
      </c>
      <c r="G27" s="36">
        <v>999.99</v>
      </c>
      <c r="J27" s="36">
        <v>203.5</v>
      </c>
      <c r="K27" s="40">
        <v>3691</v>
      </c>
      <c r="L27" s="38">
        <v>5.86271</v>
      </c>
      <c r="M27" s="38">
        <v>5.34621</v>
      </c>
      <c r="N27" s="38">
        <v>5.6366</v>
      </c>
      <c r="O27" s="38">
        <v>139.157</v>
      </c>
      <c r="P27" s="38">
        <v>142.11</v>
      </c>
      <c r="Q27" s="38">
        <v>141.505</v>
      </c>
      <c r="R27" s="38"/>
      <c r="S27" s="38"/>
    </row>
    <row r="28" spans="3:19" ht="15.75">
      <c r="C28" s="36">
        <v>13</v>
      </c>
      <c r="D28" s="36">
        <v>15.9021</v>
      </c>
      <c r="E28" s="36">
        <v>48.4486873508347</v>
      </c>
      <c r="F28" s="36">
        <v>2.86396181384216</v>
      </c>
      <c r="G28" s="36">
        <v>999.99</v>
      </c>
      <c r="J28" s="36">
        <v>208.5</v>
      </c>
      <c r="K28" s="40">
        <v>3770</v>
      </c>
      <c r="L28" s="38">
        <v>6.25109</v>
      </c>
      <c r="M28" s="38">
        <v>5.68232</v>
      </c>
      <c r="N28" s="38">
        <v>5.8232</v>
      </c>
      <c r="O28" s="38">
        <v>146.941</v>
      </c>
      <c r="P28" s="38">
        <v>150.408</v>
      </c>
      <c r="Q28" s="38">
        <v>141.712</v>
      </c>
      <c r="R28" s="38"/>
      <c r="S28" s="38"/>
    </row>
    <row r="29" spans="3:19" ht="15.75">
      <c r="C29" s="36">
        <v>13.5</v>
      </c>
      <c r="D29" s="36">
        <v>19.50065</v>
      </c>
      <c r="E29" s="36">
        <v>47.0588235294112</v>
      </c>
      <c r="F29" s="36">
        <v>3.64145658263449</v>
      </c>
      <c r="G29" s="36">
        <v>999.99</v>
      </c>
      <c r="J29" s="36">
        <v>213.5</v>
      </c>
      <c r="K29" s="40">
        <v>3930.51</v>
      </c>
      <c r="L29" s="38">
        <v>6.29082</v>
      </c>
      <c r="M29" s="38">
        <v>5.7076</v>
      </c>
      <c r="N29" s="38">
        <v>5.8052</v>
      </c>
      <c r="O29" s="38">
        <v>146.031</v>
      </c>
      <c r="P29" s="38">
        <v>148.143</v>
      </c>
      <c r="Q29" s="38">
        <v>135.573</v>
      </c>
      <c r="R29" s="38"/>
      <c r="S29" s="38"/>
    </row>
    <row r="30" spans="3:19" ht="15.75">
      <c r="C30" s="36">
        <v>14</v>
      </c>
      <c r="D30" s="36">
        <v>23.0976</v>
      </c>
      <c r="E30" s="36">
        <v>47.448979591837</v>
      </c>
      <c r="F30" s="36">
        <v>2.55102040816411</v>
      </c>
      <c r="G30" s="36">
        <v>999.99</v>
      </c>
      <c r="J30" s="36">
        <v>218.5</v>
      </c>
      <c r="K30" s="40">
        <v>4090.97</v>
      </c>
      <c r="L30" s="38">
        <v>6.35825</v>
      </c>
      <c r="M30" s="38">
        <v>5.79218</v>
      </c>
      <c r="N30" s="38">
        <v>5.8754</v>
      </c>
      <c r="O30" s="38">
        <v>145.656</v>
      </c>
      <c r="P30" s="38">
        <v>150.336</v>
      </c>
      <c r="Q30" s="38">
        <v>142.476</v>
      </c>
      <c r="R30" s="38"/>
      <c r="S30" s="38"/>
    </row>
    <row r="31" spans="3:19" ht="15.75">
      <c r="C31" s="36">
        <v>14.5</v>
      </c>
      <c r="D31" s="36">
        <v>26.69455</v>
      </c>
      <c r="E31" s="36">
        <v>46.5564738292018</v>
      </c>
      <c r="F31" s="36">
        <v>3.58126721762978</v>
      </c>
      <c r="G31" s="36">
        <v>999.99</v>
      </c>
      <c r="J31" s="36">
        <v>223.5</v>
      </c>
      <c r="K31" s="40">
        <v>4251.42</v>
      </c>
      <c r="L31" s="38">
        <v>6.23998</v>
      </c>
      <c r="M31" s="38">
        <v>5.71089</v>
      </c>
      <c r="N31" s="38">
        <v>5.7174</v>
      </c>
      <c r="O31" s="38">
        <v>144.544</v>
      </c>
      <c r="P31" s="38">
        <v>148.434</v>
      </c>
      <c r="Q31" s="38">
        <v>141.221</v>
      </c>
      <c r="R31" s="38"/>
      <c r="S31" s="38"/>
    </row>
    <row r="32" spans="3:19" ht="15.75">
      <c r="C32" s="36">
        <v>15</v>
      </c>
      <c r="D32" s="36">
        <v>30.2915</v>
      </c>
      <c r="E32" s="36">
        <v>43.0150014707323</v>
      </c>
      <c r="F32" s="36">
        <v>3.56309442102224</v>
      </c>
      <c r="G32" s="36">
        <v>999.99</v>
      </c>
      <c r="J32" s="36">
        <v>228.5</v>
      </c>
      <c r="K32" s="40">
        <v>4411.86</v>
      </c>
      <c r="L32" s="38">
        <v>6.05821</v>
      </c>
      <c r="M32" s="38">
        <v>5.53881</v>
      </c>
      <c r="N32" s="38">
        <v>5.4286</v>
      </c>
      <c r="O32" s="38">
        <v>146.607</v>
      </c>
      <c r="P32" s="38">
        <v>149.354</v>
      </c>
      <c r="Q32" s="38">
        <v>135.669</v>
      </c>
      <c r="R32" s="38"/>
      <c r="S32" s="38"/>
    </row>
    <row r="33" spans="3:19" ht="15.75">
      <c r="C33" s="36">
        <v>15.5</v>
      </c>
      <c r="D33" s="36">
        <v>34.97795</v>
      </c>
      <c r="E33" s="36">
        <v>46.0992907801426</v>
      </c>
      <c r="F33" s="36">
        <v>1.89125295508249</v>
      </c>
      <c r="G33" s="36">
        <v>999.99</v>
      </c>
      <c r="J33" s="36">
        <v>233.5</v>
      </c>
      <c r="K33" s="40">
        <v>4572.31</v>
      </c>
      <c r="L33" s="38">
        <v>6.31545</v>
      </c>
      <c r="M33" s="38">
        <v>5.76849</v>
      </c>
      <c r="N33" s="38">
        <v>5.6932</v>
      </c>
      <c r="O33" s="38">
        <v>145.63</v>
      </c>
      <c r="P33" s="38">
        <v>149.713</v>
      </c>
      <c r="Q33" s="38">
        <v>142.019</v>
      </c>
      <c r="R33" s="38"/>
      <c r="S33" s="38"/>
    </row>
    <row r="34" spans="3:19" ht="15.75">
      <c r="C34" s="36">
        <v>16</v>
      </c>
      <c r="D34" s="36">
        <v>39.6624</v>
      </c>
      <c r="E34" s="36">
        <v>43.3153395078644</v>
      </c>
      <c r="F34" s="36">
        <v>2.98496556511641</v>
      </c>
      <c r="G34" s="36">
        <v>999.99</v>
      </c>
      <c r="J34" s="36">
        <v>238.5</v>
      </c>
      <c r="K34" s="40">
        <v>4732.77</v>
      </c>
      <c r="L34" s="38">
        <v>6.36915</v>
      </c>
      <c r="M34" s="38">
        <v>5.76661</v>
      </c>
      <c r="N34" s="38">
        <v>5.7962</v>
      </c>
      <c r="O34" s="38">
        <v>147.472</v>
      </c>
      <c r="P34" s="38">
        <v>150.887</v>
      </c>
      <c r="Q34" s="38">
        <v>139.414</v>
      </c>
      <c r="R34" s="38"/>
      <c r="S34" s="38"/>
    </row>
    <row r="35" spans="3:19" ht="15.75">
      <c r="C35" s="36">
        <v>16.5</v>
      </c>
      <c r="D35" s="36">
        <v>44.34685</v>
      </c>
      <c r="E35" s="36">
        <v>45.221445221445</v>
      </c>
      <c r="F35" s="36">
        <v>2.79720279720246</v>
      </c>
      <c r="G35" s="36">
        <v>999.99</v>
      </c>
      <c r="J35" s="36">
        <v>243.5</v>
      </c>
      <c r="K35" s="40">
        <v>4896.15</v>
      </c>
      <c r="L35" s="38">
        <v>5.99467</v>
      </c>
      <c r="M35" s="38">
        <v>5.49447</v>
      </c>
      <c r="N35" s="38">
        <v>5.8084</v>
      </c>
      <c r="O35" s="38">
        <v>139.391</v>
      </c>
      <c r="P35" s="38">
        <v>143.072</v>
      </c>
      <c r="Q35" s="38">
        <v>144.826</v>
      </c>
      <c r="R35" s="38"/>
      <c r="S35" s="38"/>
    </row>
    <row r="36" spans="3:19" ht="15.75">
      <c r="C36" s="36">
        <v>17</v>
      </c>
      <c r="D36" s="36">
        <v>49.0313</v>
      </c>
      <c r="E36" s="36">
        <v>42.5925481288683</v>
      </c>
      <c r="F36" s="36">
        <v>2.73982798941548</v>
      </c>
      <c r="G36" s="36">
        <v>999.99</v>
      </c>
      <c r="J36" s="36">
        <v>248.75</v>
      </c>
      <c r="K36" s="40">
        <v>5075.18</v>
      </c>
      <c r="L36" s="38">
        <v>6.37505</v>
      </c>
      <c r="M36" s="38">
        <v>5.7828</v>
      </c>
      <c r="N36" s="38">
        <v>6.0134</v>
      </c>
      <c r="O36" s="38">
        <v>141.132</v>
      </c>
      <c r="P36" s="38">
        <v>147.659</v>
      </c>
      <c r="Q36" s="38">
        <v>146.202</v>
      </c>
      <c r="R36" s="38"/>
      <c r="S36" s="38"/>
    </row>
    <row r="37" spans="3:19" ht="15.75">
      <c r="C37" s="36">
        <v>17.5</v>
      </c>
      <c r="D37" s="36">
        <v>55.975</v>
      </c>
      <c r="E37" s="36">
        <v>44.4924406047511</v>
      </c>
      <c r="F37" s="36">
        <v>1.94384449244181</v>
      </c>
      <c r="G37" s="36">
        <v>999.99</v>
      </c>
      <c r="J37" s="36">
        <v>253.5</v>
      </c>
      <c r="K37" s="40">
        <v>5237.15</v>
      </c>
      <c r="L37" s="38">
        <v>6.42908</v>
      </c>
      <c r="M37" s="38">
        <v>5.89555</v>
      </c>
      <c r="N37" s="38">
        <v>6.0282</v>
      </c>
      <c r="O37" s="38">
        <v>145.674</v>
      </c>
      <c r="P37" s="38">
        <v>150.667</v>
      </c>
      <c r="Q37" s="38">
        <v>144.072</v>
      </c>
      <c r="R37" s="38"/>
      <c r="S37" s="38"/>
    </row>
    <row r="38" spans="3:19" ht="15.75">
      <c r="C38" s="36">
        <v>18</v>
      </c>
      <c r="D38" s="36">
        <v>62.918</v>
      </c>
      <c r="E38" s="36">
        <v>40.9154456124417</v>
      </c>
      <c r="F38" s="36">
        <v>2.21348079483218</v>
      </c>
      <c r="G38" s="36">
        <v>999.99</v>
      </c>
      <c r="J38" s="36">
        <v>258.75</v>
      </c>
      <c r="K38" s="40">
        <v>5416.18</v>
      </c>
      <c r="L38" s="38">
        <v>6.51848</v>
      </c>
      <c r="M38" s="38">
        <v>5.87719</v>
      </c>
      <c r="N38" s="38">
        <v>5.8002</v>
      </c>
      <c r="O38" s="38">
        <v>146.186</v>
      </c>
      <c r="P38" s="38">
        <v>151.721</v>
      </c>
      <c r="Q38" s="38">
        <v>142.924</v>
      </c>
      <c r="R38" s="38"/>
      <c r="S38" s="38"/>
    </row>
    <row r="39" spans="3:19" ht="15.75">
      <c r="C39" s="36">
        <v>18.5</v>
      </c>
      <c r="D39" s="36">
        <v>69.861</v>
      </c>
      <c r="E39" s="36">
        <v>42.8223844282233</v>
      </c>
      <c r="F39" s="36">
        <v>2.67639902676639</v>
      </c>
      <c r="G39" s="36">
        <v>999.99</v>
      </c>
      <c r="J39" s="36">
        <v>263.5</v>
      </c>
      <c r="K39" s="40">
        <v>5578.15</v>
      </c>
      <c r="L39" s="38">
        <v>6.63814</v>
      </c>
      <c r="M39" s="38">
        <v>6.03813</v>
      </c>
      <c r="N39" s="38">
        <v>5.9454</v>
      </c>
      <c r="O39" s="38">
        <v>145.606</v>
      </c>
      <c r="P39" s="38">
        <v>152.017</v>
      </c>
      <c r="Q39" s="38">
        <v>144.196</v>
      </c>
      <c r="R39" s="38"/>
      <c r="S39" s="38"/>
    </row>
    <row r="40" spans="3:19" ht="15.75">
      <c r="C40" s="36">
        <v>19</v>
      </c>
      <c r="D40" s="36">
        <v>76.804</v>
      </c>
      <c r="E40" s="36">
        <v>39.4506369426739</v>
      </c>
      <c r="F40" s="36">
        <v>2.5637857822688</v>
      </c>
      <c r="G40" s="36">
        <v>-0.31</v>
      </c>
      <c r="J40" s="36">
        <v>268.75</v>
      </c>
      <c r="K40" s="40">
        <v>5757.18</v>
      </c>
      <c r="L40" s="38">
        <v>6.39354</v>
      </c>
      <c r="M40" s="38">
        <v>5.80361</v>
      </c>
      <c r="N40" s="38">
        <v>5.8564</v>
      </c>
      <c r="O40" s="38">
        <v>146.758</v>
      </c>
      <c r="P40" s="38">
        <v>151.984</v>
      </c>
      <c r="Q40" s="38">
        <v>143.614</v>
      </c>
      <c r="R40" s="38"/>
      <c r="S40" s="38"/>
    </row>
    <row r="41" spans="3:19" ht="15.75">
      <c r="C41" s="36">
        <v>19.5</v>
      </c>
      <c r="D41" s="36">
        <v>85.8795000000001</v>
      </c>
      <c r="E41" s="36">
        <v>39.8945518453442</v>
      </c>
      <c r="F41" s="36">
        <v>2.10896309314412</v>
      </c>
      <c r="G41" s="36">
        <v>999.99</v>
      </c>
      <c r="J41" s="36">
        <v>273.5</v>
      </c>
      <c r="K41" s="45">
        <v>5919.15</v>
      </c>
      <c r="L41" s="46">
        <v>6.33493</v>
      </c>
      <c r="M41" s="46">
        <v>5.78435</v>
      </c>
      <c r="N41" s="46">
        <v>5.8872</v>
      </c>
      <c r="O41" s="46">
        <v>144.53</v>
      </c>
      <c r="P41" s="46">
        <v>147.623</v>
      </c>
      <c r="Q41" s="46">
        <v>140.728</v>
      </c>
      <c r="R41" s="38"/>
      <c r="S41" s="38"/>
    </row>
    <row r="42" spans="3:19" ht="15.75">
      <c r="C42" s="36">
        <v>20</v>
      </c>
      <c r="D42" s="36">
        <v>94.97</v>
      </c>
      <c r="E42" s="36">
        <v>36.5461847389567</v>
      </c>
      <c r="F42" s="36">
        <v>2.61044176706579</v>
      </c>
      <c r="G42" s="36">
        <v>-0.12</v>
      </c>
      <c r="H42" s="36">
        <v>7.44772468910402</v>
      </c>
      <c r="J42" s="36">
        <v>278.75</v>
      </c>
      <c r="K42" s="45">
        <v>6098.18</v>
      </c>
      <c r="L42" s="46">
        <v>6.66433</v>
      </c>
      <c r="M42" s="46">
        <v>6.0685</v>
      </c>
      <c r="N42" s="46">
        <v>5.9154</v>
      </c>
      <c r="O42" s="46">
        <v>149.12</v>
      </c>
      <c r="P42" s="46">
        <v>155.288</v>
      </c>
      <c r="Q42" s="46">
        <v>142.37</v>
      </c>
      <c r="R42" s="38"/>
      <c r="S42" s="38"/>
    </row>
    <row r="43" spans="3:19" ht="15.75">
      <c r="C43" s="36">
        <v>20.5</v>
      </c>
      <c r="D43" s="36">
        <v>104.0605</v>
      </c>
      <c r="E43" s="36">
        <v>999.99</v>
      </c>
      <c r="F43" s="36">
        <v>999.99</v>
      </c>
      <c r="G43" s="36">
        <v>999.99</v>
      </c>
      <c r="J43" s="36">
        <v>284.5</v>
      </c>
      <c r="K43" s="40">
        <v>6294.25</v>
      </c>
      <c r="L43" s="38">
        <v>6.52073</v>
      </c>
      <c r="M43" s="38">
        <v>5.94705</v>
      </c>
      <c r="N43" s="38">
        <v>5.9198</v>
      </c>
      <c r="O43" s="38">
        <v>148.099</v>
      </c>
      <c r="P43" s="38">
        <v>154.084</v>
      </c>
      <c r="Q43" s="38">
        <v>142.549</v>
      </c>
      <c r="R43" s="38"/>
      <c r="S43" s="38"/>
    </row>
    <row r="44" spans="3:19" ht="15.75">
      <c r="C44" s="36">
        <v>21</v>
      </c>
      <c r="D44" s="36">
        <v>113.151</v>
      </c>
      <c r="E44" s="36">
        <v>35.8452138492861</v>
      </c>
      <c r="F44" s="36">
        <v>2.64765784114154</v>
      </c>
      <c r="G44" s="36">
        <v>0.01</v>
      </c>
      <c r="J44" s="36">
        <v>291.5</v>
      </c>
      <c r="K44" s="40">
        <v>6532.95</v>
      </c>
      <c r="L44" s="38">
        <v>6.25308</v>
      </c>
      <c r="M44" s="38">
        <v>5.68569</v>
      </c>
      <c r="N44" s="38">
        <v>5.7278</v>
      </c>
      <c r="O44" s="38">
        <v>145.152</v>
      </c>
      <c r="P44" s="38">
        <v>151.303</v>
      </c>
      <c r="Q44" s="38">
        <v>141.905</v>
      </c>
      <c r="R44" s="46"/>
      <c r="S44" s="46"/>
    </row>
    <row r="45" spans="3:19" ht="15.75">
      <c r="C45" s="36">
        <v>21.5</v>
      </c>
      <c r="D45" s="36">
        <v>133.2175</v>
      </c>
      <c r="E45" s="36">
        <v>999.99</v>
      </c>
      <c r="F45" s="36">
        <v>999.99</v>
      </c>
      <c r="G45" s="36">
        <v>999.99</v>
      </c>
      <c r="J45" s="36">
        <v>296.5</v>
      </c>
      <c r="K45" s="40">
        <v>6644.84</v>
      </c>
      <c r="L45" s="38">
        <v>6.53141</v>
      </c>
      <c r="M45" s="38">
        <v>5.92413</v>
      </c>
      <c r="N45" s="38">
        <v>5.9632</v>
      </c>
      <c r="O45" s="38">
        <v>143.045</v>
      </c>
      <c r="P45" s="38">
        <v>147.923</v>
      </c>
      <c r="Q45" s="38">
        <v>144.158</v>
      </c>
      <c r="R45" s="46"/>
      <c r="S45" s="46"/>
    </row>
    <row r="46" spans="3:19" ht="15.75">
      <c r="C46" s="36">
        <v>22</v>
      </c>
      <c r="D46" s="36">
        <v>153.27</v>
      </c>
      <c r="E46" s="36">
        <v>35.4838709677425</v>
      </c>
      <c r="F46" s="36">
        <v>2.65654648956404</v>
      </c>
      <c r="G46" s="36">
        <v>0.455</v>
      </c>
      <c r="J46" s="36">
        <v>301.5</v>
      </c>
      <c r="K46" s="40">
        <v>6750.16</v>
      </c>
      <c r="L46" s="38">
        <v>6.49468</v>
      </c>
      <c r="M46" s="38">
        <v>5.88342</v>
      </c>
      <c r="N46" s="38">
        <v>5.907</v>
      </c>
      <c r="O46" s="38">
        <v>144.236</v>
      </c>
      <c r="P46" s="38">
        <v>150.343</v>
      </c>
      <c r="Q46" s="38">
        <v>143.442</v>
      </c>
      <c r="R46" s="38"/>
      <c r="S46" s="38"/>
    </row>
    <row r="47" spans="3:19" ht="15.75">
      <c r="C47" s="36">
        <v>22.5</v>
      </c>
      <c r="D47" s="36">
        <v>173.3225</v>
      </c>
      <c r="E47" s="36">
        <v>999.99</v>
      </c>
      <c r="F47" s="36">
        <v>999.99</v>
      </c>
      <c r="G47" s="36">
        <v>999.99</v>
      </c>
      <c r="J47" s="36">
        <v>311.5</v>
      </c>
      <c r="K47" s="40">
        <v>6960.8</v>
      </c>
      <c r="L47" s="38">
        <v>6.53703</v>
      </c>
      <c r="M47" s="38">
        <v>5.99573</v>
      </c>
      <c r="N47" s="38">
        <v>5.7632</v>
      </c>
      <c r="O47" s="38">
        <v>147.686</v>
      </c>
      <c r="P47" s="38">
        <v>152.137</v>
      </c>
      <c r="Q47" s="38">
        <v>143.926</v>
      </c>
      <c r="R47" s="38"/>
      <c r="S47" s="38"/>
    </row>
    <row r="48" spans="3:19" ht="15.75">
      <c r="C48" s="36">
        <v>23</v>
      </c>
      <c r="D48" s="36">
        <v>193.375</v>
      </c>
      <c r="E48" s="36">
        <v>35.2688172043029</v>
      </c>
      <c r="F48" s="36">
        <v>2.79569892473231</v>
      </c>
      <c r="G48" s="36">
        <v>0.8525</v>
      </c>
      <c r="J48" s="36">
        <v>316.75</v>
      </c>
      <c r="K48" s="40">
        <v>7100</v>
      </c>
      <c r="L48" s="38">
        <v>6.46783</v>
      </c>
      <c r="M48" s="38">
        <v>5.88912</v>
      </c>
      <c r="N48" s="38">
        <v>5.7288</v>
      </c>
      <c r="O48" s="38">
        <v>148.1</v>
      </c>
      <c r="P48" s="38">
        <v>152.294</v>
      </c>
      <c r="Q48" s="38">
        <v>143.928</v>
      </c>
      <c r="R48" s="38"/>
      <c r="S48" s="38"/>
    </row>
    <row r="49" spans="3:19" ht="15.75">
      <c r="C49" s="36">
        <v>24</v>
      </c>
      <c r="D49" s="36">
        <v>233.48</v>
      </c>
      <c r="E49" s="36">
        <v>34.9900596421468</v>
      </c>
      <c r="F49" s="36">
        <v>2.38568588469335</v>
      </c>
      <c r="G49" s="36">
        <v>1.495</v>
      </c>
      <c r="J49" s="36">
        <v>321.5</v>
      </c>
      <c r="K49" s="40">
        <v>7309.26</v>
      </c>
      <c r="L49" s="38">
        <v>6.58344</v>
      </c>
      <c r="M49" s="38">
        <v>5.99478</v>
      </c>
      <c r="N49" s="38">
        <v>5.8522</v>
      </c>
      <c r="O49" s="38">
        <v>145.094</v>
      </c>
      <c r="P49" s="38">
        <v>148.831</v>
      </c>
      <c r="Q49" s="38">
        <v>142.7</v>
      </c>
      <c r="R49" s="38"/>
      <c r="S49" s="38"/>
    </row>
    <row r="50" spans="3:19" ht="15.75">
      <c r="C50" s="36">
        <v>25</v>
      </c>
      <c r="D50" s="36">
        <v>273.585</v>
      </c>
      <c r="E50" s="36">
        <v>35.2342158859487</v>
      </c>
      <c r="F50" s="36">
        <v>3.05498981669716</v>
      </c>
      <c r="G50" s="36">
        <v>2.2175</v>
      </c>
      <c r="J50" s="36">
        <v>325.5</v>
      </c>
      <c r="K50" s="40">
        <v>7485.48</v>
      </c>
      <c r="L50" s="38">
        <v>6.33541</v>
      </c>
      <c r="M50" s="38">
        <v>5.74118</v>
      </c>
      <c r="N50" s="38">
        <v>5.9932</v>
      </c>
      <c r="O50" s="38">
        <v>141.96</v>
      </c>
      <c r="P50" s="38">
        <v>147.06</v>
      </c>
      <c r="Q50" s="38">
        <v>147.398</v>
      </c>
      <c r="R50" s="38"/>
      <c r="S50" s="38"/>
    </row>
    <row r="51" spans="3:19" ht="15.75">
      <c r="C51" s="36">
        <v>26</v>
      </c>
      <c r="D51" s="36">
        <v>313.69</v>
      </c>
      <c r="E51" s="36">
        <v>35.6854838709706</v>
      </c>
      <c r="F51" s="36">
        <v>2.21774193548229</v>
      </c>
      <c r="G51" s="36">
        <v>2.86</v>
      </c>
      <c r="J51" s="36">
        <v>327.5</v>
      </c>
      <c r="K51" s="40">
        <v>7573.59</v>
      </c>
      <c r="L51" s="38">
        <v>6.44946</v>
      </c>
      <c r="M51" s="38">
        <v>5.84597</v>
      </c>
      <c r="N51" s="38">
        <v>6.024</v>
      </c>
      <c r="O51" s="38">
        <v>142.894</v>
      </c>
      <c r="P51" s="38">
        <v>149.772</v>
      </c>
      <c r="Q51" s="38">
        <v>146.484</v>
      </c>
      <c r="R51" s="38"/>
      <c r="S51" s="38"/>
    </row>
    <row r="52" spans="3:19" ht="15.75">
      <c r="C52" s="36">
        <v>27</v>
      </c>
      <c r="D52" s="36">
        <v>353.795</v>
      </c>
      <c r="E52" s="36">
        <v>37.3362445414832</v>
      </c>
      <c r="F52" s="36">
        <v>2.6200873362462</v>
      </c>
      <c r="G52" s="36">
        <v>3.23</v>
      </c>
      <c r="J52" s="36">
        <v>329.5</v>
      </c>
      <c r="K52" s="40">
        <v>7661.69</v>
      </c>
      <c r="L52" s="38">
        <v>6.61837</v>
      </c>
      <c r="M52" s="38">
        <v>6.01678</v>
      </c>
      <c r="N52" s="38">
        <v>5.9186</v>
      </c>
      <c r="O52" s="38">
        <v>147.974</v>
      </c>
      <c r="P52" s="38">
        <v>153.797</v>
      </c>
      <c r="Q52" s="38">
        <v>142.573</v>
      </c>
      <c r="R52" s="38"/>
      <c r="S52" s="38"/>
    </row>
    <row r="53" spans="3:19" ht="15.75">
      <c r="C53" s="36">
        <v>28</v>
      </c>
      <c r="D53" s="36">
        <v>393.9</v>
      </c>
      <c r="E53" s="36">
        <v>36.8644067796578</v>
      </c>
      <c r="F53" s="36">
        <v>2.54237288135753</v>
      </c>
      <c r="G53" s="36">
        <v>3.2275</v>
      </c>
      <c r="J53" s="36">
        <v>332.5</v>
      </c>
      <c r="K53" s="40">
        <v>7793.85</v>
      </c>
      <c r="L53" s="38">
        <v>6.45836</v>
      </c>
      <c r="M53" s="38">
        <v>5.82867</v>
      </c>
      <c r="N53" s="38">
        <v>6.0152</v>
      </c>
      <c r="O53" s="38">
        <v>145.205</v>
      </c>
      <c r="P53" s="38">
        <v>149.657</v>
      </c>
      <c r="Q53" s="38">
        <v>145.878</v>
      </c>
      <c r="R53" s="38"/>
      <c r="S53" s="38"/>
    </row>
    <row r="54" spans="3:19" ht="15.75">
      <c r="C54" s="36">
        <v>29</v>
      </c>
      <c r="D54" s="36">
        <v>434.005</v>
      </c>
      <c r="E54" s="36">
        <v>37.3913043478244</v>
      </c>
      <c r="F54" s="36">
        <v>3.26086956521756</v>
      </c>
      <c r="G54" s="36">
        <v>3.07</v>
      </c>
      <c r="J54" s="36">
        <v>333.5</v>
      </c>
      <c r="K54" s="40">
        <v>7993.46</v>
      </c>
      <c r="L54" s="38">
        <v>6.62477</v>
      </c>
      <c r="M54" s="38">
        <v>6.03079</v>
      </c>
      <c r="N54" s="38">
        <v>5.8966</v>
      </c>
      <c r="O54" s="38">
        <v>147.205</v>
      </c>
      <c r="P54" s="38">
        <v>155.414</v>
      </c>
      <c r="Q54" s="38">
        <v>143.492</v>
      </c>
      <c r="R54" s="38"/>
      <c r="S54" s="38"/>
    </row>
    <row r="55" spans="3:19" ht="15.75">
      <c r="C55" s="36">
        <v>30</v>
      </c>
      <c r="D55" s="36">
        <v>474.11</v>
      </c>
      <c r="E55" s="36">
        <v>38.7755102040797</v>
      </c>
      <c r="F55" s="36">
        <v>3.62811791383178</v>
      </c>
      <c r="G55" s="36">
        <v>2.8425</v>
      </c>
      <c r="H55" s="36">
        <v>5.86895022555243</v>
      </c>
      <c r="J55" s="36">
        <v>335.5</v>
      </c>
      <c r="K55" s="40">
        <v>7993.46</v>
      </c>
      <c r="L55" s="38">
        <v>6.46476</v>
      </c>
      <c r="M55" s="38">
        <v>5.92859</v>
      </c>
      <c r="N55" s="38">
        <v>5.8376</v>
      </c>
      <c r="O55" s="38">
        <v>146.594</v>
      </c>
      <c r="P55" s="38">
        <v>149.34</v>
      </c>
      <c r="Q55" s="38">
        <v>139.658</v>
      </c>
      <c r="R55" s="38"/>
      <c r="S55" s="38"/>
    </row>
    <row r="56" spans="3:19" ht="15.75">
      <c r="C56" s="36">
        <v>31</v>
      </c>
      <c r="D56" s="36">
        <v>514.215</v>
      </c>
      <c r="E56" s="36">
        <v>37.383177570093</v>
      </c>
      <c r="F56" s="36">
        <v>3.73831775701096</v>
      </c>
      <c r="G56" s="36">
        <v>2.585</v>
      </c>
      <c r="J56" s="36">
        <v>336.75</v>
      </c>
      <c r="K56" s="40">
        <v>8125.49</v>
      </c>
      <c r="L56" s="38">
        <v>6.22323</v>
      </c>
      <c r="M56" s="38">
        <v>5.61967</v>
      </c>
      <c r="N56" s="38">
        <v>5.916</v>
      </c>
      <c r="O56" s="38">
        <v>141.329</v>
      </c>
      <c r="P56" s="38">
        <v>145.536</v>
      </c>
      <c r="Q56" s="38">
        <v>142.193</v>
      </c>
      <c r="R56" s="38"/>
      <c r="S56" s="38"/>
    </row>
    <row r="57" spans="3:19" ht="15.75">
      <c r="C57" s="36">
        <v>32</v>
      </c>
      <c r="D57" s="36">
        <v>554.32</v>
      </c>
      <c r="E57" s="36">
        <v>35.6993736951965</v>
      </c>
      <c r="F57" s="36">
        <v>4.38413361169191</v>
      </c>
      <c r="G57" s="36">
        <v>2.385</v>
      </c>
      <c r="J57" s="36">
        <v>337.5</v>
      </c>
      <c r="K57" s="40">
        <v>8204.72</v>
      </c>
      <c r="L57" s="38">
        <v>6.45693</v>
      </c>
      <c r="M57" s="38">
        <v>5.91178</v>
      </c>
      <c r="N57" s="38">
        <v>5.7364</v>
      </c>
      <c r="O57" s="38">
        <v>145.88</v>
      </c>
      <c r="P57" s="38">
        <v>152.093</v>
      </c>
      <c r="Q57" s="38">
        <v>142.712</v>
      </c>
      <c r="R57" s="38"/>
      <c r="S57" s="38"/>
    </row>
    <row r="58" spans="3:19" ht="15.75">
      <c r="C58" s="36">
        <v>33</v>
      </c>
      <c r="D58" s="36">
        <v>594.425</v>
      </c>
      <c r="E58" s="36">
        <v>38.9380530973452</v>
      </c>
      <c r="F58" s="36">
        <v>1.54867256637202</v>
      </c>
      <c r="G58" s="36">
        <v>2.2025</v>
      </c>
      <c r="J58" s="36">
        <v>339.5</v>
      </c>
      <c r="K58" s="40">
        <v>8415.98</v>
      </c>
      <c r="L58" s="38">
        <v>6.69102</v>
      </c>
      <c r="M58" s="38">
        <v>6.08994</v>
      </c>
      <c r="N58" s="38">
        <v>5.9014</v>
      </c>
      <c r="O58" s="38">
        <v>145.178</v>
      </c>
      <c r="P58" s="38">
        <v>152.524</v>
      </c>
      <c r="Q58" s="38">
        <v>142.914</v>
      </c>
      <c r="R58" s="38"/>
      <c r="S58" s="38"/>
    </row>
    <row r="59" spans="3:19" ht="15.75">
      <c r="C59" s="36">
        <v>34</v>
      </c>
      <c r="D59" s="36">
        <v>634.53</v>
      </c>
      <c r="E59" s="36">
        <v>40.1785714285726</v>
      </c>
      <c r="F59" s="36">
        <v>2.67857142856913</v>
      </c>
      <c r="G59" s="36">
        <v>2.25</v>
      </c>
      <c r="J59" s="36">
        <v>340.75</v>
      </c>
      <c r="K59" s="40">
        <v>8548.01</v>
      </c>
      <c r="L59" s="38">
        <v>6.58588</v>
      </c>
      <c r="M59" s="38">
        <v>5.94208</v>
      </c>
      <c r="N59" s="38">
        <v>5.8504</v>
      </c>
      <c r="O59" s="38">
        <v>147.887</v>
      </c>
      <c r="P59" s="38">
        <v>153.708</v>
      </c>
      <c r="Q59" s="38">
        <v>143.026</v>
      </c>
      <c r="R59" s="38"/>
      <c r="S59" s="38"/>
    </row>
    <row r="60" spans="3:19" ht="15.75">
      <c r="C60" s="36">
        <v>35</v>
      </c>
      <c r="D60" s="36">
        <v>674.635</v>
      </c>
      <c r="E60" s="36">
        <v>40.5660377358502</v>
      </c>
      <c r="F60" s="36">
        <v>2.83018867924702</v>
      </c>
      <c r="G60" s="36">
        <v>1.9675</v>
      </c>
      <c r="H60" s="36">
        <v>8.20190102825904</v>
      </c>
      <c r="J60" s="36">
        <v>342.25</v>
      </c>
      <c r="K60" s="40">
        <v>8706.46</v>
      </c>
      <c r="L60" s="38">
        <v>6.52208</v>
      </c>
      <c r="M60" s="38">
        <v>5.98332</v>
      </c>
      <c r="N60" s="38">
        <v>5.8044</v>
      </c>
      <c r="O60" s="38">
        <v>145.908</v>
      </c>
      <c r="P60" s="38">
        <v>151.168</v>
      </c>
      <c r="Q60" s="38">
        <v>142.776</v>
      </c>
      <c r="R60" s="38"/>
      <c r="S60" s="38"/>
    </row>
    <row r="61" spans="3:19" ht="15.75">
      <c r="C61" s="36">
        <v>36</v>
      </c>
      <c r="D61" s="36">
        <v>714.74</v>
      </c>
      <c r="E61" s="36">
        <v>38.7323943661964</v>
      </c>
      <c r="F61" s="36">
        <v>2.34741784037636</v>
      </c>
      <c r="G61" s="36">
        <v>1.86</v>
      </c>
      <c r="J61" s="36">
        <v>343.75</v>
      </c>
      <c r="K61" s="40">
        <v>8864.91</v>
      </c>
      <c r="L61" s="38">
        <v>6.621</v>
      </c>
      <c r="M61" s="38">
        <v>5.97744</v>
      </c>
      <c r="N61" s="38">
        <v>5.9744</v>
      </c>
      <c r="O61" s="38">
        <v>147.258</v>
      </c>
      <c r="P61" s="38">
        <v>152.969</v>
      </c>
      <c r="Q61" s="38">
        <v>147.19</v>
      </c>
      <c r="R61" s="38"/>
      <c r="S61" s="38"/>
    </row>
    <row r="62" spans="3:19" ht="15.75">
      <c r="C62" s="36">
        <v>37</v>
      </c>
      <c r="D62" s="36">
        <v>754.845</v>
      </c>
      <c r="E62" s="36">
        <v>37.0023419203717</v>
      </c>
      <c r="F62" s="36">
        <v>1.63934426229542</v>
      </c>
      <c r="G62" s="36">
        <v>1.56</v>
      </c>
      <c r="J62" s="36">
        <v>346.5</v>
      </c>
      <c r="K62" s="40">
        <v>9155.39</v>
      </c>
      <c r="L62" s="38">
        <v>6.61406</v>
      </c>
      <c r="M62" s="38">
        <v>6.00481</v>
      </c>
      <c r="N62" s="38">
        <v>5.9408</v>
      </c>
      <c r="O62" s="38">
        <v>145.462</v>
      </c>
      <c r="P62" s="38">
        <v>152.397</v>
      </c>
      <c r="Q62" s="38">
        <v>145.972</v>
      </c>
      <c r="R62" s="38"/>
      <c r="S62" s="38"/>
    </row>
    <row r="63" spans="3:19" ht="15.75">
      <c r="C63" s="36">
        <v>38</v>
      </c>
      <c r="D63" s="36">
        <v>794.95</v>
      </c>
      <c r="E63" s="36">
        <v>35.7777777777773</v>
      </c>
      <c r="F63" s="36">
        <v>1.55555555555588</v>
      </c>
      <c r="G63" s="36">
        <v>1.4275</v>
      </c>
      <c r="J63" s="36">
        <v>348.5</v>
      </c>
      <c r="K63" s="40">
        <v>9366.65</v>
      </c>
      <c r="L63" s="38">
        <v>6.63374</v>
      </c>
      <c r="M63" s="38">
        <v>6.01525</v>
      </c>
      <c r="N63" s="38">
        <v>5.9734</v>
      </c>
      <c r="O63" s="38">
        <v>147.189</v>
      </c>
      <c r="P63" s="38">
        <v>152.437</v>
      </c>
      <c r="Q63" s="38">
        <v>143.486</v>
      </c>
      <c r="R63" s="38"/>
      <c r="S63" s="38"/>
    </row>
    <row r="64" spans="3:19" ht="15.75">
      <c r="C64" s="36">
        <v>39</v>
      </c>
      <c r="D64" s="36">
        <v>826.951</v>
      </c>
      <c r="E64" s="36">
        <v>34.4155844155844</v>
      </c>
      <c r="F64" s="36">
        <v>1.94805194805507</v>
      </c>
      <c r="G64" s="36">
        <v>1.425</v>
      </c>
      <c r="J64" s="36">
        <v>351.5</v>
      </c>
      <c r="K64" s="40">
        <v>9571.4</v>
      </c>
      <c r="L64" s="38">
        <v>6.73281</v>
      </c>
      <c r="M64" s="38">
        <v>6.12604</v>
      </c>
      <c r="N64" s="38">
        <v>5.9128</v>
      </c>
      <c r="O64" s="38">
        <v>147.458</v>
      </c>
      <c r="P64" s="38">
        <v>153.434</v>
      </c>
      <c r="Q64" s="38">
        <v>142.816</v>
      </c>
      <c r="R64" s="38"/>
      <c r="S64" s="38"/>
    </row>
    <row r="65" spans="3:19" ht="15.75">
      <c r="C65" s="36">
        <v>40</v>
      </c>
      <c r="D65" s="36">
        <v>850.89</v>
      </c>
      <c r="E65" s="36">
        <v>34.7161572052408</v>
      </c>
      <c r="F65" s="36">
        <v>1.5283842794763</v>
      </c>
      <c r="G65" s="36">
        <v>1.4675</v>
      </c>
      <c r="H65" s="36">
        <v>6.74465953527456</v>
      </c>
      <c r="J65" s="36">
        <v>361.5</v>
      </c>
      <c r="K65" s="40">
        <v>9713.71</v>
      </c>
      <c r="L65" s="38">
        <v>6.49742</v>
      </c>
      <c r="M65" s="38">
        <v>5.88877</v>
      </c>
      <c r="N65" s="38">
        <v>5.8438</v>
      </c>
      <c r="O65" s="38">
        <v>143.833</v>
      </c>
      <c r="P65" s="38">
        <v>150.955</v>
      </c>
      <c r="Q65" s="38">
        <v>143.52</v>
      </c>
      <c r="R65" s="38"/>
      <c r="S65" s="38"/>
    </row>
    <row r="66" spans="3:19" ht="15.75">
      <c r="C66" s="36">
        <v>41</v>
      </c>
      <c r="D66" s="36">
        <v>874.829</v>
      </c>
      <c r="E66" s="36">
        <v>34.4036697247708</v>
      </c>
      <c r="F66" s="36">
        <v>1.60550458715624</v>
      </c>
      <c r="G66" s="36">
        <v>1.59</v>
      </c>
      <c r="J66" s="36">
        <v>366.75</v>
      </c>
      <c r="K66" s="40">
        <v>9788.42</v>
      </c>
      <c r="L66" s="38">
        <v>5.97536</v>
      </c>
      <c r="M66" s="38">
        <v>5.50302</v>
      </c>
      <c r="N66" s="38">
        <v>5.7962</v>
      </c>
      <c r="O66" s="38">
        <v>139.053</v>
      </c>
      <c r="P66" s="38">
        <v>142.562</v>
      </c>
      <c r="Q66" s="38">
        <v>146.899</v>
      </c>
      <c r="R66" s="38"/>
      <c r="S66" s="38"/>
    </row>
    <row r="67" spans="3:19" ht="15.75">
      <c r="C67" s="36">
        <v>42</v>
      </c>
      <c r="D67" s="36">
        <v>898.768</v>
      </c>
      <c r="E67" s="36">
        <v>34.6666666666649</v>
      </c>
      <c r="F67" s="36">
        <v>1.77777777777759</v>
      </c>
      <c r="G67" s="36">
        <v>1.585</v>
      </c>
      <c r="J67" s="36">
        <v>371.5</v>
      </c>
      <c r="K67" s="40">
        <v>9856.02</v>
      </c>
      <c r="L67" s="38">
        <v>6.30919</v>
      </c>
      <c r="M67" s="38">
        <v>5.72816</v>
      </c>
      <c r="N67" s="38">
        <v>6.0236</v>
      </c>
      <c r="O67" s="38">
        <v>141.432</v>
      </c>
      <c r="P67" s="38">
        <v>146.131</v>
      </c>
      <c r="Q67" s="38">
        <v>145.01</v>
      </c>
      <c r="R67" s="38"/>
      <c r="S67" s="38"/>
    </row>
    <row r="68" spans="3:19" ht="15.75">
      <c r="C68" s="36">
        <v>43</v>
      </c>
      <c r="D68" s="36">
        <v>922.707</v>
      </c>
      <c r="E68" s="36">
        <v>36.1173814898422</v>
      </c>
      <c r="F68" s="36">
        <v>1.35440180586993</v>
      </c>
      <c r="G68" s="36">
        <v>1.5075</v>
      </c>
      <c r="J68" s="36">
        <v>376.75</v>
      </c>
      <c r="K68" s="40">
        <v>9930.73</v>
      </c>
      <c r="L68" s="38">
        <v>5.71671</v>
      </c>
      <c r="M68" s="38">
        <v>5.26656</v>
      </c>
      <c r="N68" s="38">
        <v>5.8124</v>
      </c>
      <c r="O68" s="38">
        <v>129.728</v>
      </c>
      <c r="P68" s="38">
        <v>134.743</v>
      </c>
      <c r="Q68" s="38">
        <v>133.502</v>
      </c>
      <c r="R68" s="38"/>
      <c r="S68" s="38"/>
    </row>
    <row r="69" spans="3:19" ht="15.75">
      <c r="C69" s="36">
        <v>44</v>
      </c>
      <c r="D69" s="36">
        <v>946.646</v>
      </c>
      <c r="E69" s="36">
        <v>35.9903381642536</v>
      </c>
      <c r="F69" s="36">
        <v>0.966183574876989</v>
      </c>
      <c r="G69" s="36">
        <v>1.45</v>
      </c>
      <c r="J69" s="36">
        <v>382.5</v>
      </c>
      <c r="K69" s="40">
        <v>10012.6</v>
      </c>
      <c r="L69" s="38">
        <v>5.58244</v>
      </c>
      <c r="M69" s="38">
        <v>5.23104</v>
      </c>
      <c r="N69" s="38">
        <v>5.765</v>
      </c>
      <c r="O69" s="38">
        <v>127.813</v>
      </c>
      <c r="P69" s="38">
        <v>137.183</v>
      </c>
      <c r="Q69" s="38">
        <v>131.476</v>
      </c>
      <c r="R69" s="38"/>
      <c r="S69" s="38"/>
    </row>
    <row r="70" spans="3:19" ht="15.75">
      <c r="C70" s="36">
        <v>45</v>
      </c>
      <c r="D70" s="36">
        <v>970.585</v>
      </c>
      <c r="E70" s="36">
        <v>36.7541766109776</v>
      </c>
      <c r="F70" s="36">
        <v>2.14797136038109</v>
      </c>
      <c r="G70" s="36">
        <v>1.1425</v>
      </c>
      <c r="H70" s="36">
        <v>10.0986045834202</v>
      </c>
      <c r="J70" s="36">
        <v>388.75</v>
      </c>
      <c r="K70" s="40">
        <v>10101.5</v>
      </c>
      <c r="L70" s="38">
        <v>4.51639</v>
      </c>
      <c r="M70" s="38">
        <v>4.19797</v>
      </c>
      <c r="N70" s="38">
        <v>4.2944</v>
      </c>
      <c r="O70" s="38">
        <v>137.352</v>
      </c>
      <c r="P70" s="38">
        <v>159.023</v>
      </c>
      <c r="Q70" s="38">
        <v>143.424</v>
      </c>
      <c r="R70" s="38"/>
      <c r="S70" s="38"/>
    </row>
    <row r="71" spans="3:19" ht="15.75">
      <c r="C71" s="36">
        <v>46</v>
      </c>
      <c r="D71" s="36">
        <v>994.524</v>
      </c>
      <c r="E71" s="36">
        <v>36.9897959183663</v>
      </c>
      <c r="F71" s="36">
        <v>0.765306122451708</v>
      </c>
      <c r="G71" s="36">
        <v>0.89</v>
      </c>
      <c r="R71" s="38"/>
      <c r="S71" s="38"/>
    </row>
    <row r="72" spans="3:19" ht="15.75">
      <c r="C72" s="36">
        <v>47</v>
      </c>
      <c r="D72" s="36">
        <v>1018.463</v>
      </c>
      <c r="E72" s="36">
        <v>37.7500000000008</v>
      </c>
      <c r="F72" s="36">
        <v>1.74999999999814</v>
      </c>
      <c r="G72" s="36">
        <v>0.6850000000000002</v>
      </c>
      <c r="R72" s="38"/>
      <c r="S72" s="38"/>
    </row>
    <row r="73" spans="3:19" ht="15.75">
      <c r="C73" s="36">
        <v>48</v>
      </c>
      <c r="D73" s="36">
        <v>1042.402</v>
      </c>
      <c r="E73" s="36">
        <v>39.5408163265299</v>
      </c>
      <c r="F73" s="36">
        <v>1.78571428571469</v>
      </c>
      <c r="G73" s="36">
        <v>0.4575</v>
      </c>
      <c r="R73" s="38"/>
      <c r="S73" s="38"/>
    </row>
    <row r="74" spans="3:7" ht="15.75">
      <c r="C74" s="36">
        <v>49</v>
      </c>
      <c r="D74" s="36">
        <v>1066.341</v>
      </c>
      <c r="E74" s="36">
        <v>39.2500000000009</v>
      </c>
      <c r="F74" s="36">
        <v>1.50000000000091</v>
      </c>
      <c r="G74" s="36">
        <v>0.15</v>
      </c>
    </row>
    <row r="75" spans="3:8" ht="15.75">
      <c r="C75" s="36">
        <v>50</v>
      </c>
      <c r="D75" s="36">
        <v>1090.28</v>
      </c>
      <c r="E75" s="36">
        <v>40.3693931398408</v>
      </c>
      <c r="F75" s="36">
        <v>1.31926121372191</v>
      </c>
      <c r="G75" s="36">
        <v>-0.0775</v>
      </c>
      <c r="H75" s="36">
        <v>8.75350086559974</v>
      </c>
    </row>
    <row r="76" spans="3:7" ht="15.75">
      <c r="C76" s="36">
        <v>51</v>
      </c>
      <c r="D76" s="36">
        <v>1114.219</v>
      </c>
      <c r="E76" s="36">
        <v>41.6216216216217</v>
      </c>
      <c r="F76" s="36">
        <v>0.8108108108089421</v>
      </c>
      <c r="G76" s="36">
        <v>-0.31</v>
      </c>
    </row>
    <row r="77" spans="3:7" ht="15.75">
      <c r="C77" s="36">
        <v>52</v>
      </c>
      <c r="D77" s="36">
        <v>1138.158</v>
      </c>
      <c r="E77" s="36">
        <v>42.1487603305784</v>
      </c>
      <c r="F77" s="36">
        <v>1.10192837465553</v>
      </c>
      <c r="G77" s="36">
        <v>-0.41</v>
      </c>
    </row>
    <row r="78" spans="3:7" ht="15.75">
      <c r="C78" s="36">
        <v>53</v>
      </c>
      <c r="D78" s="36">
        <v>1162.097</v>
      </c>
      <c r="E78" s="36">
        <v>41.3698630136979</v>
      </c>
      <c r="F78" s="36">
        <v>1.64383561643942</v>
      </c>
      <c r="G78" s="36">
        <v>-0.4425</v>
      </c>
    </row>
    <row r="79" spans="3:7" ht="15.75">
      <c r="C79" s="36">
        <v>54</v>
      </c>
      <c r="D79" s="36">
        <v>1186.036</v>
      </c>
      <c r="E79" s="36">
        <v>41.6879795396434</v>
      </c>
      <c r="F79" s="36">
        <v>1.79028132992359</v>
      </c>
      <c r="G79" s="36">
        <v>-0.5</v>
      </c>
    </row>
    <row r="80" spans="3:8" ht="15.75">
      <c r="C80" s="36">
        <v>55</v>
      </c>
      <c r="D80" s="36">
        <v>1209.975</v>
      </c>
      <c r="E80" s="36">
        <v>41.3888888888867</v>
      </c>
      <c r="F80" s="36">
        <v>0</v>
      </c>
      <c r="G80" s="36">
        <v>-0.5275000000000001</v>
      </c>
      <c r="H80" s="36">
        <v>7.46943232395979</v>
      </c>
    </row>
    <row r="81" spans="3:7" ht="15.75">
      <c r="C81" s="36">
        <v>56</v>
      </c>
      <c r="D81" s="36">
        <v>1233.914</v>
      </c>
      <c r="E81" s="36">
        <v>41.971830985914</v>
      </c>
      <c r="F81" s="36">
        <v>1.12676056338269</v>
      </c>
      <c r="G81" s="36">
        <v>-0.51</v>
      </c>
    </row>
    <row r="82" spans="3:7" ht="15.75">
      <c r="C82" s="36">
        <v>57</v>
      </c>
      <c r="D82" s="36">
        <v>1257.853</v>
      </c>
      <c r="E82" s="36">
        <v>43.5294117647028</v>
      </c>
      <c r="F82" s="36">
        <v>1.47058823529588</v>
      </c>
      <c r="G82" s="36">
        <v>-0.48500000000000004</v>
      </c>
    </row>
    <row r="83" spans="3:7" ht="15.75">
      <c r="C83" s="36">
        <v>58</v>
      </c>
      <c r="D83" s="36">
        <v>1281.792</v>
      </c>
      <c r="E83" s="36">
        <v>41.9540229885042</v>
      </c>
      <c r="F83" s="36">
        <v>1.43678160919713</v>
      </c>
      <c r="G83" s="36">
        <v>-0.5175000000000001</v>
      </c>
    </row>
    <row r="84" spans="3:7" ht="15.75">
      <c r="C84" s="36">
        <v>59</v>
      </c>
      <c r="D84" s="36">
        <v>1305.731</v>
      </c>
      <c r="E84" s="36">
        <v>999.99</v>
      </c>
      <c r="F84" s="36">
        <v>999.99</v>
      </c>
      <c r="G84" s="36">
        <v>-0.47</v>
      </c>
    </row>
    <row r="85" spans="3:7" ht="15.75">
      <c r="C85" s="36">
        <v>60</v>
      </c>
      <c r="D85" s="36">
        <v>1329.67</v>
      </c>
      <c r="E85" s="36">
        <v>999.99</v>
      </c>
      <c r="F85" s="36">
        <v>999.99</v>
      </c>
      <c r="G85" s="36">
        <v>-0.35250000000000004</v>
      </c>
    </row>
    <row r="86" spans="3:7" ht="15.75">
      <c r="C86" s="36">
        <v>61</v>
      </c>
      <c r="D86" s="36">
        <v>1353.609</v>
      </c>
      <c r="E86" s="36">
        <v>999.99</v>
      </c>
      <c r="F86" s="36">
        <v>999.99</v>
      </c>
      <c r="G86" s="36">
        <v>-0.37</v>
      </c>
    </row>
    <row r="87" spans="3:7" ht="15.75">
      <c r="C87" s="36">
        <v>62</v>
      </c>
      <c r="D87" s="36">
        <v>1377.548</v>
      </c>
      <c r="E87" s="36">
        <v>999.99</v>
      </c>
      <c r="F87" s="36">
        <v>999.99</v>
      </c>
      <c r="G87" s="36">
        <v>-0.22</v>
      </c>
    </row>
    <row r="88" spans="3:7" ht="15.75">
      <c r="C88" s="36">
        <v>63</v>
      </c>
      <c r="D88" s="36">
        <v>1401.487</v>
      </c>
      <c r="E88" s="36">
        <v>38.9413988657836</v>
      </c>
      <c r="F88" s="36">
        <v>3.59168241966137</v>
      </c>
      <c r="G88" s="36">
        <v>-0.06625</v>
      </c>
    </row>
    <row r="89" spans="3:7" ht="15.75">
      <c r="C89" s="36">
        <v>64</v>
      </c>
      <c r="D89" s="36">
        <v>1425.426</v>
      </c>
      <c r="E89" s="36">
        <v>36.1581920903961</v>
      </c>
      <c r="F89" s="36">
        <v>3.01318267419926</v>
      </c>
      <c r="G89" s="36">
        <v>0.325</v>
      </c>
    </row>
    <row r="90" spans="3:7" ht="15.75">
      <c r="C90" s="36">
        <v>65</v>
      </c>
      <c r="D90" s="36">
        <v>1449.365</v>
      </c>
      <c r="E90" s="36">
        <v>37.9921259842517</v>
      </c>
      <c r="F90" s="36">
        <v>3.93700787401715</v>
      </c>
      <c r="G90" s="36">
        <v>0.9775</v>
      </c>
    </row>
    <row r="91" spans="3:7" ht="15.75">
      <c r="C91" s="36">
        <v>66</v>
      </c>
      <c r="D91" s="36">
        <v>1473.304</v>
      </c>
      <c r="E91" s="36">
        <v>37.8870673952632</v>
      </c>
      <c r="F91" s="36">
        <v>3.64298724954585</v>
      </c>
      <c r="G91" s="36">
        <v>0.225</v>
      </c>
    </row>
    <row r="92" spans="3:7" ht="15.75">
      <c r="C92" s="36">
        <v>67</v>
      </c>
      <c r="D92" s="36">
        <v>1497.243</v>
      </c>
      <c r="E92" s="36">
        <v>38.3363471971057</v>
      </c>
      <c r="F92" s="36">
        <v>2.89330922242283</v>
      </c>
      <c r="G92" s="36">
        <v>0.26</v>
      </c>
    </row>
    <row r="93" spans="3:8" ht="15.75">
      <c r="C93" s="36">
        <v>68</v>
      </c>
      <c r="D93" s="36">
        <v>1521.182</v>
      </c>
      <c r="E93" s="36">
        <v>37.0445344129552</v>
      </c>
      <c r="F93" s="36">
        <v>4.45344129554694</v>
      </c>
      <c r="G93" s="36">
        <v>0.25125</v>
      </c>
      <c r="H93" s="36">
        <v>6.20330603620899</v>
      </c>
    </row>
    <row r="94" spans="3:7" ht="15.75">
      <c r="C94" s="36">
        <v>68.5</v>
      </c>
      <c r="D94" s="36">
        <v>1533.1515</v>
      </c>
      <c r="E94" s="36">
        <v>999.99</v>
      </c>
      <c r="F94" s="36">
        <v>999.99</v>
      </c>
      <c r="G94" s="36">
        <v>999.99</v>
      </c>
    </row>
    <row r="95" spans="3:7" ht="15.75">
      <c r="C95" s="36">
        <v>69</v>
      </c>
      <c r="D95" s="36">
        <v>1545.121</v>
      </c>
      <c r="E95" s="36">
        <v>43.0703624733465</v>
      </c>
      <c r="F95" s="36">
        <v>3.62473347547894</v>
      </c>
      <c r="G95" s="36">
        <v>0.40750000000000003</v>
      </c>
    </row>
    <row r="96" spans="3:7" ht="15.75">
      <c r="C96" s="36">
        <v>70</v>
      </c>
      <c r="D96" s="36">
        <v>1569.06</v>
      </c>
      <c r="E96" s="36">
        <v>50.248756218906</v>
      </c>
      <c r="F96" s="36">
        <v>3.73134328358227</v>
      </c>
      <c r="G96" s="36">
        <v>0.5012500000000001</v>
      </c>
    </row>
    <row r="97" spans="3:7" ht="15.75">
      <c r="C97" s="36">
        <v>71</v>
      </c>
      <c r="D97" s="36">
        <v>1592.999</v>
      </c>
      <c r="E97" s="36">
        <v>50.1319261213717</v>
      </c>
      <c r="F97" s="36">
        <v>4.22163588390449</v>
      </c>
      <c r="G97" s="36">
        <v>0.335</v>
      </c>
    </row>
    <row r="98" spans="3:7" ht="15.75">
      <c r="C98" s="36">
        <v>72</v>
      </c>
      <c r="D98" s="36">
        <v>1612.906</v>
      </c>
      <c r="E98" s="36">
        <v>46.9387755102044</v>
      </c>
      <c r="F98" s="36">
        <v>4.59183673469233</v>
      </c>
      <c r="G98" s="36">
        <v>0.043750000000000004</v>
      </c>
    </row>
    <row r="99" spans="3:8" ht="15.75">
      <c r="C99" s="36">
        <v>73</v>
      </c>
      <c r="D99" s="36">
        <v>1628.709</v>
      </c>
      <c r="E99" s="36">
        <v>43.8679245282995</v>
      </c>
      <c r="F99" s="36">
        <v>3.7735849056599</v>
      </c>
      <c r="G99" s="36">
        <v>-0.07875</v>
      </c>
      <c r="H99" s="36">
        <v>10.8977983555003</v>
      </c>
    </row>
    <row r="100" spans="3:7" ht="15.75">
      <c r="C100" s="36">
        <v>74</v>
      </c>
      <c r="D100" s="36">
        <v>1644.512</v>
      </c>
      <c r="E100" s="36">
        <v>42.1875000000004</v>
      </c>
      <c r="F100" s="36">
        <v>3.34821428571042</v>
      </c>
      <c r="G100" s="36">
        <v>-0.06</v>
      </c>
    </row>
    <row r="101" spans="3:7" ht="15.75">
      <c r="C101" s="36">
        <v>75</v>
      </c>
      <c r="D101" s="36">
        <v>1660.315</v>
      </c>
      <c r="E101" s="36">
        <v>40.8791208791188</v>
      </c>
      <c r="F101" s="36">
        <v>3.51648351648309</v>
      </c>
      <c r="G101" s="36">
        <v>-0.00375</v>
      </c>
    </row>
    <row r="102" spans="3:7" ht="15.75">
      <c r="C102" s="36">
        <v>76</v>
      </c>
      <c r="D102" s="36">
        <v>1676.118</v>
      </c>
      <c r="E102" s="36">
        <v>40</v>
      </c>
      <c r="F102" s="36">
        <v>3.47826086956488</v>
      </c>
      <c r="G102" s="36">
        <v>0.08</v>
      </c>
    </row>
    <row r="103" spans="3:7" ht="15.75">
      <c r="C103" s="36">
        <v>77</v>
      </c>
      <c r="D103" s="36">
        <v>1691.921</v>
      </c>
      <c r="E103" s="36">
        <v>39.4250513347051</v>
      </c>
      <c r="F103" s="36">
        <v>3.28542094455815</v>
      </c>
      <c r="G103" s="36">
        <v>0.25125</v>
      </c>
    </row>
    <row r="104" spans="3:7" ht="15.75">
      <c r="C104" s="36">
        <v>78</v>
      </c>
      <c r="D104" s="36">
        <v>1707.724</v>
      </c>
      <c r="E104" s="36">
        <v>37.8099173553726</v>
      </c>
      <c r="F104" s="36">
        <v>3.92561983470901</v>
      </c>
      <c r="G104" s="36">
        <v>0.30500000000000005</v>
      </c>
    </row>
    <row r="105" spans="3:7" ht="15.75">
      <c r="C105" s="36">
        <v>79</v>
      </c>
      <c r="D105" s="36">
        <v>1723.527</v>
      </c>
      <c r="E105" s="36">
        <v>38.1782945736435</v>
      </c>
      <c r="F105" s="36">
        <v>2.90697674418613</v>
      </c>
      <c r="G105" s="36">
        <v>0.47500000000000003</v>
      </c>
    </row>
    <row r="106" spans="3:8" ht="15.75">
      <c r="C106" s="36">
        <v>80</v>
      </c>
      <c r="D106" s="36">
        <v>1739.33</v>
      </c>
      <c r="E106" s="36">
        <v>35.3398058252438</v>
      </c>
      <c r="F106" s="36">
        <v>3.49514563106678</v>
      </c>
      <c r="G106" s="36">
        <v>0.5587500000000001</v>
      </c>
      <c r="H106" s="36">
        <v>2.24385414948029</v>
      </c>
    </row>
    <row r="107" spans="3:7" ht="15.75">
      <c r="C107" s="36">
        <v>81</v>
      </c>
      <c r="D107" s="36">
        <v>1755.133</v>
      </c>
      <c r="E107" s="36">
        <v>35.5086372360862</v>
      </c>
      <c r="F107" s="36">
        <v>3.64683301343394</v>
      </c>
      <c r="G107" s="36">
        <v>0.67625</v>
      </c>
    </row>
    <row r="108" spans="3:7" ht="15.75">
      <c r="C108" s="36">
        <v>82</v>
      </c>
      <c r="D108" s="36">
        <v>1770.936</v>
      </c>
      <c r="E108" s="36">
        <v>33.3333333333344</v>
      </c>
      <c r="F108" s="36">
        <v>3.53817504655324</v>
      </c>
      <c r="G108" s="36">
        <v>0.9087500000000001</v>
      </c>
    </row>
    <row r="109" spans="3:7" ht="15.75">
      <c r="C109" s="36">
        <v>83</v>
      </c>
      <c r="D109" s="36">
        <v>1786.739</v>
      </c>
      <c r="E109" s="36">
        <v>32.7272727272729</v>
      </c>
      <c r="F109" s="36">
        <v>1.61616161616149</v>
      </c>
      <c r="G109" s="36">
        <v>1.1</v>
      </c>
    </row>
    <row r="110" spans="3:7" ht="15.75">
      <c r="C110" s="36">
        <v>84</v>
      </c>
      <c r="D110" s="36">
        <v>1802.542</v>
      </c>
      <c r="E110" s="36">
        <v>33.0645161290305</v>
      </c>
      <c r="F110" s="36">
        <v>3.83064516129215</v>
      </c>
      <c r="G110" s="36">
        <v>1.03375</v>
      </c>
    </row>
    <row r="111" spans="3:8" ht="15.75">
      <c r="C111" s="36">
        <v>85</v>
      </c>
      <c r="D111" s="36">
        <v>1818.345</v>
      </c>
      <c r="E111" s="36">
        <v>36.3445378151278</v>
      </c>
      <c r="F111" s="36">
        <v>2.94117647058516</v>
      </c>
      <c r="G111" s="36">
        <v>1.105</v>
      </c>
      <c r="H111" s="36">
        <v>8.07153350111255</v>
      </c>
    </row>
    <row r="112" spans="3:7" ht="15.75">
      <c r="C112" s="36">
        <v>86</v>
      </c>
      <c r="D112" s="36">
        <v>1834.148</v>
      </c>
      <c r="E112" s="36">
        <v>37.5793011213594</v>
      </c>
      <c r="F112" s="36">
        <v>4.5561709132064</v>
      </c>
      <c r="G112" s="36">
        <v>0.7</v>
      </c>
    </row>
    <row r="113" spans="3:7" ht="15.75">
      <c r="C113" s="36">
        <v>87</v>
      </c>
      <c r="D113" s="36">
        <v>1849.951</v>
      </c>
      <c r="E113" s="36">
        <v>34.1341214838962</v>
      </c>
      <c r="F113" s="36">
        <v>4.44516918059566</v>
      </c>
      <c r="G113" s="36">
        <v>0.680833333333333</v>
      </c>
    </row>
    <row r="114" spans="3:7" ht="15.75">
      <c r="C114" s="36">
        <v>88</v>
      </c>
      <c r="D114" s="36">
        <v>1865.754</v>
      </c>
      <c r="E114" s="36">
        <v>35.4481488907923</v>
      </c>
      <c r="F114" s="36">
        <v>4.26320202701611</v>
      </c>
      <c r="G114" s="36">
        <v>0.575833333333333</v>
      </c>
    </row>
    <row r="115" spans="3:7" ht="15.75">
      <c r="C115" s="36">
        <v>89</v>
      </c>
      <c r="D115" s="36">
        <v>1881.557</v>
      </c>
      <c r="E115" s="36">
        <v>35.809312638582</v>
      </c>
      <c r="F115" s="36">
        <v>4.6563192904656</v>
      </c>
      <c r="G115" s="36">
        <v>0.5825</v>
      </c>
    </row>
    <row r="116" spans="3:8" ht="15.75">
      <c r="C116" s="36">
        <v>90</v>
      </c>
      <c r="D116" s="36">
        <v>1897.36</v>
      </c>
      <c r="E116" s="36">
        <v>35.5868957431434</v>
      </c>
      <c r="F116" s="36">
        <v>4.43722943722977</v>
      </c>
      <c r="G116" s="36">
        <v>0.621666666666667</v>
      </c>
      <c r="H116" s="36">
        <v>11.9437487959931</v>
      </c>
    </row>
    <row r="117" spans="3:7" ht="15.75">
      <c r="C117" s="36">
        <v>91</v>
      </c>
      <c r="D117" s="36">
        <v>1913.163</v>
      </c>
      <c r="E117" s="36">
        <v>35.9554307312716</v>
      </c>
      <c r="F117" s="36">
        <v>4.36400860937586</v>
      </c>
      <c r="G117" s="36">
        <v>0.65</v>
      </c>
    </row>
    <row r="118" spans="3:7" ht="15.75">
      <c r="C118" s="36">
        <v>92</v>
      </c>
      <c r="D118" s="36">
        <v>1928.966</v>
      </c>
      <c r="E118" s="36">
        <v>35.186301793443</v>
      </c>
      <c r="F118" s="36">
        <v>4.08755926613135</v>
      </c>
      <c r="G118" s="36">
        <v>0.7475</v>
      </c>
    </row>
    <row r="119" spans="3:7" ht="15.75">
      <c r="C119" s="36">
        <v>93</v>
      </c>
      <c r="D119" s="36">
        <v>1944.769</v>
      </c>
      <c r="E119" s="36">
        <v>34.6761994463004</v>
      </c>
      <c r="F119" s="36">
        <v>4.36348241382776</v>
      </c>
      <c r="G119" s="36">
        <v>0.8350000000000001</v>
      </c>
    </row>
    <row r="120" spans="3:7" ht="15.75">
      <c r="C120" s="36">
        <v>94</v>
      </c>
      <c r="D120" s="36">
        <v>1960.572</v>
      </c>
      <c r="E120" s="36">
        <v>34.0156036930239</v>
      </c>
      <c r="F120" s="36">
        <v>3.72409630474218</v>
      </c>
      <c r="G120" s="36">
        <v>0.9758333333333331</v>
      </c>
    </row>
    <row r="121" spans="3:8" ht="15.75">
      <c r="C121" s="36">
        <v>95</v>
      </c>
      <c r="D121" s="36">
        <v>1976.375</v>
      </c>
      <c r="E121" s="36">
        <v>34.3934690272377</v>
      </c>
      <c r="F121" s="36">
        <v>4.28232472148915</v>
      </c>
      <c r="G121" s="36">
        <v>1.19833333333333</v>
      </c>
      <c r="H121" s="36">
        <v>9.46645075988941</v>
      </c>
    </row>
    <row r="122" spans="3:7" ht="15.75">
      <c r="C122" s="36">
        <v>96</v>
      </c>
      <c r="D122" s="36">
        <v>1992.178</v>
      </c>
      <c r="E122" s="36">
        <v>33.5584519605342</v>
      </c>
      <c r="F122" s="36">
        <v>3.24252739651238</v>
      </c>
      <c r="G122" s="36">
        <v>1.4025</v>
      </c>
    </row>
    <row r="123" spans="3:7" ht="15.75">
      <c r="C123" s="36">
        <v>97</v>
      </c>
      <c r="D123" s="36">
        <v>2007.981</v>
      </c>
      <c r="E123" s="36">
        <v>33.033766233765</v>
      </c>
      <c r="F123" s="36">
        <v>4.28917748917862</v>
      </c>
      <c r="G123" s="36">
        <v>1.63916666666667</v>
      </c>
    </row>
    <row r="124" spans="3:7" ht="15.75">
      <c r="C124" s="36">
        <v>98</v>
      </c>
      <c r="D124" s="36">
        <v>2023.784</v>
      </c>
      <c r="E124" s="36">
        <v>31.7585365853647</v>
      </c>
      <c r="F124" s="36">
        <v>4.34065040650567</v>
      </c>
      <c r="G124" s="36">
        <v>1.96833333333333</v>
      </c>
    </row>
    <row r="125" spans="3:7" ht="15.75">
      <c r="C125" s="36">
        <v>99</v>
      </c>
      <c r="D125" s="36">
        <v>2039.587</v>
      </c>
      <c r="E125" s="36">
        <v>30.2572236248678</v>
      </c>
      <c r="F125" s="36">
        <v>4.1841997367337</v>
      </c>
      <c r="G125" s="36">
        <v>2.32583333333333</v>
      </c>
    </row>
    <row r="126" spans="3:8" ht="15.75">
      <c r="C126" s="36">
        <v>100</v>
      </c>
      <c r="D126" s="36">
        <v>2055.39</v>
      </c>
      <c r="E126" s="36">
        <v>28.3515931522276</v>
      </c>
      <c r="F126" s="36">
        <v>4.33959190323116</v>
      </c>
      <c r="G126" s="36">
        <v>2.59</v>
      </c>
      <c r="H126" s="36">
        <v>9.22257053291539</v>
      </c>
    </row>
    <row r="127" spans="3:7" ht="15.75">
      <c r="C127" s="36">
        <v>101</v>
      </c>
      <c r="D127" s="36">
        <v>2071.193</v>
      </c>
      <c r="E127" s="36">
        <v>28.0598271410924</v>
      </c>
      <c r="F127" s="36">
        <v>4.7932802035422</v>
      </c>
      <c r="G127" s="36">
        <v>2.7275</v>
      </c>
    </row>
    <row r="128" spans="3:7" ht="15.75">
      <c r="C128" s="36">
        <v>102</v>
      </c>
      <c r="D128" s="36">
        <v>2086.996</v>
      </c>
      <c r="E128" s="36">
        <v>28.7796166809188</v>
      </c>
      <c r="F128" s="36">
        <v>4.32701175444912</v>
      </c>
      <c r="G128" s="36">
        <v>2.63333333333333</v>
      </c>
    </row>
    <row r="129" spans="3:7" ht="15.75">
      <c r="C129" s="36">
        <v>103</v>
      </c>
      <c r="D129" s="36">
        <v>2102.799</v>
      </c>
      <c r="E129" s="36">
        <v>29.3673092994447</v>
      </c>
      <c r="F129" s="36">
        <v>4.64107662603315</v>
      </c>
      <c r="G129" s="36">
        <v>2.28833333333333</v>
      </c>
    </row>
    <row r="130" spans="3:7" ht="15.75">
      <c r="C130" s="36">
        <v>104</v>
      </c>
      <c r="D130" s="36">
        <v>2118.602</v>
      </c>
      <c r="E130" s="36">
        <v>30.7103883219963</v>
      </c>
      <c r="F130" s="36">
        <v>4.74702380952438</v>
      </c>
      <c r="G130" s="36">
        <v>1.79333333333333</v>
      </c>
    </row>
    <row r="131" spans="3:8" ht="15.75">
      <c r="C131" s="36">
        <v>105</v>
      </c>
      <c r="D131" s="36">
        <v>2134.405</v>
      </c>
      <c r="E131" s="36">
        <v>32.6894201894205</v>
      </c>
      <c r="F131" s="36">
        <v>4.62866712866754</v>
      </c>
      <c r="G131" s="36">
        <v>1.29833333333333</v>
      </c>
      <c r="H131" s="36">
        <v>16.1924388058907</v>
      </c>
    </row>
    <row r="132" spans="3:7" ht="15.75">
      <c r="C132" s="36">
        <v>106</v>
      </c>
      <c r="D132" s="36">
        <v>2150.208</v>
      </c>
      <c r="E132" s="36">
        <v>34.402155487751</v>
      </c>
      <c r="F132" s="36">
        <v>5.18597327052367</v>
      </c>
      <c r="G132" s="36">
        <v>0.9525</v>
      </c>
    </row>
    <row r="133" spans="3:7" ht="15.75">
      <c r="C133" s="36">
        <v>107</v>
      </c>
      <c r="D133" s="36">
        <v>2166.011</v>
      </c>
      <c r="E133" s="36">
        <v>35.7857725234397</v>
      </c>
      <c r="F133" s="36">
        <v>3.94516918059601</v>
      </c>
      <c r="G133" s="36">
        <v>0.691666666666667</v>
      </c>
    </row>
    <row r="134" spans="3:7" ht="15.75">
      <c r="C134" s="36">
        <v>108</v>
      </c>
      <c r="D134" s="36">
        <v>2181.814</v>
      </c>
      <c r="E134" s="36">
        <v>36.8695983267539</v>
      </c>
      <c r="F134" s="36">
        <v>4.43478351580119</v>
      </c>
      <c r="G134" s="36">
        <v>0.565</v>
      </c>
    </row>
    <row r="135" spans="3:7" ht="15.75">
      <c r="C135" s="36">
        <v>109</v>
      </c>
      <c r="D135" s="36">
        <v>2197.617</v>
      </c>
      <c r="E135" s="36">
        <v>37.3796735123769</v>
      </c>
      <c r="F135" s="36">
        <v>4.25855713533256</v>
      </c>
      <c r="G135" s="36">
        <v>0.5025</v>
      </c>
    </row>
    <row r="136" spans="3:8" ht="15.75">
      <c r="C136" s="36">
        <v>110</v>
      </c>
      <c r="D136" s="36">
        <v>2213.42</v>
      </c>
      <c r="E136" s="36">
        <v>38.8956111566855</v>
      </c>
      <c r="F136" s="36">
        <v>4.90463494667737</v>
      </c>
      <c r="G136" s="36">
        <v>0.51</v>
      </c>
      <c r="H136" s="36">
        <v>16.7047389733326</v>
      </c>
    </row>
    <row r="137" spans="3:7" ht="15.75">
      <c r="C137" s="36">
        <v>111</v>
      </c>
      <c r="D137" s="36">
        <v>2229.223</v>
      </c>
      <c r="E137" s="36">
        <v>38.9283445768359</v>
      </c>
      <c r="F137" s="36">
        <v>4.8334282460139</v>
      </c>
      <c r="G137" s="36">
        <v>0.52</v>
      </c>
    </row>
    <row r="138" spans="3:7" ht="15.75">
      <c r="C138" s="36">
        <v>112</v>
      </c>
      <c r="D138" s="36">
        <v>2245.026</v>
      </c>
      <c r="E138" s="36">
        <v>38.7593026281549</v>
      </c>
      <c r="F138" s="36">
        <v>4.69919333853882</v>
      </c>
      <c r="G138" s="36">
        <v>0.5</v>
      </c>
    </row>
    <row r="139" spans="3:7" ht="15.75">
      <c r="C139" s="36">
        <v>113</v>
      </c>
      <c r="D139" s="36">
        <v>2260.829</v>
      </c>
      <c r="E139" s="36">
        <v>38.6800148312938</v>
      </c>
      <c r="F139" s="36">
        <v>4.24175009269463</v>
      </c>
      <c r="G139" s="36">
        <v>0.448333333333333</v>
      </c>
    </row>
    <row r="140" spans="3:7" ht="15.75">
      <c r="C140" s="36">
        <v>114</v>
      </c>
      <c r="D140" s="36">
        <v>2276.632</v>
      </c>
      <c r="E140" s="36">
        <v>38.3164100884363</v>
      </c>
      <c r="F140" s="36">
        <v>4.56108745496207</v>
      </c>
      <c r="G140" s="36">
        <v>0.494166666666667</v>
      </c>
    </row>
    <row r="141" spans="3:8" ht="15.75">
      <c r="C141" s="36">
        <v>115</v>
      </c>
      <c r="D141" s="36">
        <v>2292.435</v>
      </c>
      <c r="E141" s="36">
        <v>39.3778801843319</v>
      </c>
      <c r="F141" s="36">
        <v>4.02457757296613</v>
      </c>
      <c r="G141" s="36">
        <v>0.508333333333333</v>
      </c>
      <c r="H141" s="36">
        <v>10.6580094254606</v>
      </c>
    </row>
    <row r="142" spans="3:7" ht="15.75">
      <c r="C142" s="36">
        <v>116</v>
      </c>
      <c r="D142" s="36">
        <v>2308.238</v>
      </c>
      <c r="E142" s="36">
        <v>38.7992831541218</v>
      </c>
      <c r="F142" s="36">
        <v>2.95442908346052</v>
      </c>
      <c r="G142" s="36">
        <v>0.470833333333333</v>
      </c>
    </row>
    <row r="143" spans="3:7" ht="15.75">
      <c r="C143" s="36">
        <v>117</v>
      </c>
      <c r="D143" s="36">
        <v>2324.041</v>
      </c>
      <c r="E143" s="36">
        <v>38.5601245156506</v>
      </c>
      <c r="F143" s="36">
        <v>3.63261352257274</v>
      </c>
      <c r="G143" s="36">
        <v>0.503333333333333</v>
      </c>
    </row>
    <row r="144" spans="3:7" ht="15.75">
      <c r="C144" s="36">
        <v>118</v>
      </c>
      <c r="D144" s="36">
        <v>2339.844</v>
      </c>
      <c r="E144" s="36">
        <v>38.82513075338</v>
      </c>
      <c r="F144" s="36">
        <v>3.99298919478517</v>
      </c>
      <c r="G144" s="36">
        <v>0.45916666666666706</v>
      </c>
    </row>
    <row r="145" spans="3:7" ht="15.75">
      <c r="C145" s="36">
        <v>119</v>
      </c>
      <c r="D145" s="36">
        <v>2355.647</v>
      </c>
      <c r="E145" s="36">
        <v>39.7903904960088</v>
      </c>
      <c r="F145" s="36">
        <v>3.20031849311664</v>
      </c>
      <c r="G145" s="36">
        <v>0.4625</v>
      </c>
    </row>
    <row r="146" spans="3:8" ht="15.75">
      <c r="C146" s="36">
        <v>120</v>
      </c>
      <c r="D146" s="36">
        <v>2371.45</v>
      </c>
      <c r="E146" s="36">
        <v>39.0255144032925</v>
      </c>
      <c r="F146" s="36">
        <v>3.95473251028706</v>
      </c>
      <c r="G146" s="36">
        <v>0.525</v>
      </c>
      <c r="H146" s="36">
        <v>13.554228017677</v>
      </c>
    </row>
    <row r="147" spans="3:7" ht="15.75">
      <c r="C147" s="36">
        <v>121</v>
      </c>
      <c r="D147" s="36">
        <v>2387.24452554744</v>
      </c>
      <c r="E147" s="36">
        <v>39.3990929705213</v>
      </c>
      <c r="F147" s="36">
        <v>3.92517006802603</v>
      </c>
      <c r="G147" s="36">
        <v>0.5375000000000001</v>
      </c>
    </row>
    <row r="148" spans="3:7" ht="15.75">
      <c r="C148" s="36">
        <v>122</v>
      </c>
      <c r="D148" s="36">
        <v>2403.04744525547</v>
      </c>
      <c r="E148" s="36">
        <v>38.6486320696831</v>
      </c>
      <c r="F148" s="36">
        <v>3.81854987118417</v>
      </c>
      <c r="G148" s="36">
        <v>0.503333333333333</v>
      </c>
    </row>
    <row r="149" spans="3:7" ht="15.75">
      <c r="C149" s="36">
        <v>123</v>
      </c>
      <c r="D149" s="36">
        <v>2418.8503649635</v>
      </c>
      <c r="E149" s="36">
        <v>39.2175015852867</v>
      </c>
      <c r="F149" s="36">
        <v>3.4914394419783</v>
      </c>
      <c r="G149" s="36">
        <v>0.49250000000000005</v>
      </c>
    </row>
    <row r="150" spans="3:7" ht="15.75">
      <c r="C150" s="36">
        <v>124</v>
      </c>
      <c r="D150" s="36">
        <v>2434.65328467153</v>
      </c>
      <c r="E150" s="36">
        <v>38.590505611387</v>
      </c>
      <c r="F150" s="36">
        <v>3.21677159504201</v>
      </c>
      <c r="G150" s="36">
        <v>0.446666666666667</v>
      </c>
    </row>
    <row r="151" spans="3:8" ht="15.75">
      <c r="C151" s="36">
        <v>125</v>
      </c>
      <c r="D151" s="36">
        <v>2450.45620437956</v>
      </c>
      <c r="E151" s="36">
        <v>35.8890845070412</v>
      </c>
      <c r="F151" s="36">
        <v>6.18838028169121</v>
      </c>
      <c r="G151" s="36">
        <v>0.401666666666667</v>
      </c>
      <c r="H151" s="36">
        <v>13.5443466839566</v>
      </c>
    </row>
    <row r="152" spans="3:7" ht="15.75">
      <c r="C152" s="36">
        <v>126</v>
      </c>
      <c r="D152" s="36">
        <v>2466.25912408759</v>
      </c>
      <c r="E152" s="36">
        <v>38.0092510229492</v>
      </c>
      <c r="F152" s="36">
        <v>4.23115697088491</v>
      </c>
      <c r="G152" s="36">
        <v>0.3641666666666671</v>
      </c>
    </row>
    <row r="153" spans="3:7" ht="15.75">
      <c r="C153" s="36">
        <v>127</v>
      </c>
      <c r="D153" s="36">
        <v>2482.06204379562</v>
      </c>
      <c r="E153" s="36">
        <v>38.0770294182689</v>
      </c>
      <c r="F153" s="36">
        <v>4.23523556735298</v>
      </c>
      <c r="G153" s="36">
        <v>0.4458333333333331</v>
      </c>
    </row>
    <row r="154" spans="3:7" ht="15.75">
      <c r="C154" s="36">
        <v>128</v>
      </c>
      <c r="D154" s="36">
        <v>2497.86496350364</v>
      </c>
      <c r="E154" s="36">
        <v>38.4898802311965</v>
      </c>
      <c r="F154" s="36">
        <v>3.94114842989758</v>
      </c>
      <c r="G154" s="36">
        <v>0.4841666666666671</v>
      </c>
    </row>
    <row r="155" spans="3:7" ht="15.75">
      <c r="C155" s="36">
        <v>129</v>
      </c>
      <c r="D155" s="36">
        <v>2513.66788321167</v>
      </c>
      <c r="E155" s="36">
        <v>38.6861227316267</v>
      </c>
      <c r="F155" s="36">
        <v>3.83477048294003</v>
      </c>
      <c r="G155" s="36">
        <v>0.571666666666667</v>
      </c>
    </row>
    <row r="156" spans="3:8" ht="15.75">
      <c r="C156" s="36">
        <v>130</v>
      </c>
      <c r="D156" s="36">
        <v>2529.4708029197</v>
      </c>
      <c r="E156" s="36">
        <v>38.3499667332001</v>
      </c>
      <c r="F156" s="36">
        <v>3.63073852295415</v>
      </c>
      <c r="G156" s="36">
        <v>0.660833333333333</v>
      </c>
      <c r="H156" s="36">
        <v>10.1002806545324</v>
      </c>
    </row>
    <row r="157" spans="3:7" ht="15.75">
      <c r="C157" s="36">
        <v>131</v>
      </c>
      <c r="D157" s="36">
        <v>2545.27372262773</v>
      </c>
      <c r="E157" s="36">
        <v>37.5088414545538</v>
      </c>
      <c r="F157" s="36">
        <v>3.8623833654682</v>
      </c>
      <c r="G157" s="36">
        <v>0.718333333333333</v>
      </c>
    </row>
    <row r="158" spans="3:7" ht="15.75">
      <c r="C158" s="36">
        <v>132</v>
      </c>
      <c r="D158" s="36">
        <v>2561.07664233576</v>
      </c>
      <c r="E158" s="36">
        <v>36.4918359597491</v>
      </c>
      <c r="F158" s="36">
        <v>3.92253654832216</v>
      </c>
      <c r="G158" s="36">
        <v>0.805</v>
      </c>
    </row>
    <row r="159" spans="3:7" ht="15.75">
      <c r="C159" s="36">
        <v>133</v>
      </c>
      <c r="D159" s="36">
        <v>2576.87956204379</v>
      </c>
      <c r="E159" s="36">
        <v>36.9089997268609</v>
      </c>
      <c r="F159" s="36">
        <v>4.13448320639026</v>
      </c>
      <c r="G159" s="36">
        <v>0.9441666666666672</v>
      </c>
    </row>
    <row r="160" spans="3:7" ht="15.75">
      <c r="C160" s="36">
        <v>134</v>
      </c>
      <c r="D160" s="36">
        <v>2592.68248175182</v>
      </c>
      <c r="E160" s="36">
        <v>36.4579380443001</v>
      </c>
      <c r="F160" s="36">
        <v>3.25702153414423</v>
      </c>
      <c r="G160" s="36">
        <v>0.9725</v>
      </c>
    </row>
    <row r="161" spans="3:8" ht="15.75">
      <c r="C161" s="36">
        <v>135</v>
      </c>
      <c r="D161" s="36">
        <v>2608.48540145985</v>
      </c>
      <c r="E161" s="36">
        <v>35.8032868979321</v>
      </c>
      <c r="F161" s="36">
        <v>3.79154147318675</v>
      </c>
      <c r="G161" s="36">
        <v>0.9125000000000001</v>
      </c>
      <c r="H161" s="36">
        <v>8.85673739960893</v>
      </c>
    </row>
    <row r="162" spans="3:7" ht="15.75">
      <c r="C162" s="36">
        <v>136</v>
      </c>
      <c r="D162" s="36">
        <v>2624.28832116788</v>
      </c>
      <c r="E162" s="36">
        <v>35.5417071805308</v>
      </c>
      <c r="F162" s="36">
        <v>3.47072268313244</v>
      </c>
      <c r="G162" s="36">
        <v>0.9866666666666671</v>
      </c>
    </row>
    <row r="163" spans="3:7" ht="15.75">
      <c r="C163" s="36">
        <v>137</v>
      </c>
      <c r="D163" s="36">
        <v>2640.09124087591</v>
      </c>
      <c r="E163" s="36">
        <v>34.7736445947414</v>
      </c>
      <c r="F163" s="36">
        <v>4.3012981346145</v>
      </c>
      <c r="G163" s="36">
        <v>0.9816666666666671</v>
      </c>
    </row>
    <row r="164" spans="3:7" ht="15.75">
      <c r="C164" s="36">
        <v>138</v>
      </c>
      <c r="D164" s="36">
        <v>2655.89416058393</v>
      </c>
      <c r="E164" s="36">
        <v>34.0171227127756</v>
      </c>
      <c r="F164" s="36">
        <v>4.14092664092624</v>
      </c>
      <c r="G164" s="36">
        <v>0.9525</v>
      </c>
    </row>
    <row r="165" spans="3:7" ht="15.75">
      <c r="C165" s="36">
        <v>139</v>
      </c>
      <c r="D165" s="36">
        <v>2671.69708029196</v>
      </c>
      <c r="E165" s="36">
        <v>33.2773685039292</v>
      </c>
      <c r="F165" s="36">
        <v>3.94222216547713</v>
      </c>
      <c r="G165" s="36">
        <v>1.01666666666667</v>
      </c>
    </row>
    <row r="166" spans="3:8" ht="15.75">
      <c r="C166" s="36">
        <v>140</v>
      </c>
      <c r="D166" s="36">
        <v>2687.49999999999</v>
      </c>
      <c r="E166" s="36">
        <v>33.536061359772</v>
      </c>
      <c r="F166" s="36">
        <v>4.09431112221679</v>
      </c>
      <c r="G166" s="36">
        <v>0.9975</v>
      </c>
      <c r="H166" s="36">
        <v>15.3929699875076</v>
      </c>
    </row>
    <row r="167" spans="3:7" ht="15.75">
      <c r="C167" s="36">
        <v>141</v>
      </c>
      <c r="D167" s="36">
        <v>2703.30291970802</v>
      </c>
      <c r="E167" s="36">
        <v>33.8040147103888</v>
      </c>
      <c r="F167" s="36">
        <v>3.69866687097854</v>
      </c>
      <c r="G167" s="36">
        <v>0.9633333333333332</v>
      </c>
    </row>
    <row r="168" spans="3:7" ht="15.75">
      <c r="C168" s="36">
        <v>142</v>
      </c>
      <c r="D168" s="36">
        <v>2719.10583941605</v>
      </c>
      <c r="E168" s="36">
        <v>34.6335455170333</v>
      </c>
      <c r="F168" s="36">
        <v>4.43301697896495</v>
      </c>
      <c r="G168" s="36">
        <v>0.9075000000000001</v>
      </c>
    </row>
    <row r="169" spans="3:7" ht="15.75">
      <c r="C169" s="36">
        <v>143</v>
      </c>
      <c r="D169" s="36">
        <v>2734.90875912408</v>
      </c>
      <c r="E169" s="36">
        <v>35.3997468842469</v>
      </c>
      <c r="F169" s="36">
        <v>3.69217939369426</v>
      </c>
      <c r="G169" s="36">
        <v>0.829166666666667</v>
      </c>
    </row>
    <row r="170" spans="3:7" ht="15.75">
      <c r="C170" s="36">
        <v>144</v>
      </c>
      <c r="D170" s="36">
        <v>2750.71167883211</v>
      </c>
      <c r="E170" s="36">
        <v>34.9862029371999</v>
      </c>
      <c r="F170" s="36">
        <v>4.65211030242478</v>
      </c>
      <c r="G170" s="36">
        <v>0.7250000000000001</v>
      </c>
    </row>
    <row r="171" spans="3:8" ht="15.75">
      <c r="C171" s="36">
        <v>145</v>
      </c>
      <c r="D171" s="36">
        <v>2766.51459854014</v>
      </c>
      <c r="E171" s="36">
        <v>36.7334687030989</v>
      </c>
      <c r="F171" s="36">
        <v>4.11185662576121</v>
      </c>
      <c r="G171" s="36">
        <v>0.7391666666666671</v>
      </c>
      <c r="H171" s="36">
        <v>17.1993522394213</v>
      </c>
    </row>
    <row r="172" spans="3:7" ht="15.75">
      <c r="C172" s="36">
        <v>146</v>
      </c>
      <c r="D172" s="36">
        <v>2782.31751824817</v>
      </c>
      <c r="E172" s="36">
        <v>36.7220093656865</v>
      </c>
      <c r="F172" s="36">
        <v>3.56960408684693</v>
      </c>
      <c r="G172" s="36">
        <v>0.696666666666667</v>
      </c>
    </row>
    <row r="173" spans="3:7" ht="15.75">
      <c r="C173" s="36">
        <v>147</v>
      </c>
      <c r="D173" s="36">
        <v>2798.1204379562</v>
      </c>
      <c r="E173" s="36">
        <v>36.2083737933395</v>
      </c>
      <c r="F173" s="36">
        <v>3.86631061861054</v>
      </c>
      <c r="G173" s="36">
        <v>0.700833333333333</v>
      </c>
    </row>
    <row r="174" spans="3:7" ht="15.75">
      <c r="C174" s="36">
        <v>148</v>
      </c>
      <c r="D174" s="36">
        <v>2813.92335766423</v>
      </c>
      <c r="E174" s="36">
        <v>35.3468134651372</v>
      </c>
      <c r="F174" s="36">
        <v>4.92216431930682</v>
      </c>
      <c r="G174" s="36">
        <v>0.7233333333333332</v>
      </c>
    </row>
    <row r="175" spans="3:7" ht="15.75">
      <c r="C175" s="36">
        <v>149</v>
      </c>
      <c r="D175" s="36">
        <v>2829.72627737225</v>
      </c>
      <c r="E175" s="36">
        <v>36.4567337375531</v>
      </c>
      <c r="F175" s="36">
        <v>3.64351639305293</v>
      </c>
      <c r="G175" s="36">
        <v>0.785</v>
      </c>
    </row>
    <row r="176" spans="3:8" ht="15.75">
      <c r="C176" s="36">
        <v>150</v>
      </c>
      <c r="D176" s="36">
        <v>2845.52919708028</v>
      </c>
      <c r="E176" s="36">
        <v>35.8437295063224</v>
      </c>
      <c r="F176" s="36">
        <v>3.88216992786038</v>
      </c>
      <c r="G176" s="36">
        <v>0.75</v>
      </c>
      <c r="H176" s="36">
        <v>13.7564931007143</v>
      </c>
    </row>
    <row r="177" spans="3:7" ht="15.75">
      <c r="C177" s="36">
        <v>151</v>
      </c>
      <c r="D177" s="36">
        <v>2861.33211678831</v>
      </c>
      <c r="E177" s="36">
        <v>37.2449491151529</v>
      </c>
      <c r="F177" s="36">
        <v>3.88905599839605</v>
      </c>
      <c r="G177" s="36">
        <v>0.763333333333333</v>
      </c>
    </row>
    <row r="178" spans="3:7" ht="15.75">
      <c r="C178" s="36">
        <v>152</v>
      </c>
      <c r="D178" s="36">
        <v>2877.13503649634</v>
      </c>
      <c r="E178" s="36">
        <v>36.9653317288131</v>
      </c>
      <c r="F178" s="36">
        <v>4.22624630576698</v>
      </c>
      <c r="G178" s="36">
        <v>0.8450000000000001</v>
      </c>
    </row>
    <row r="179" spans="3:7" ht="15.75">
      <c r="C179" s="36">
        <v>153</v>
      </c>
      <c r="D179" s="36">
        <v>2892.93795620437</v>
      </c>
      <c r="E179" s="36">
        <v>34.2553191489366</v>
      </c>
      <c r="F179" s="36">
        <v>5.10638297872297</v>
      </c>
      <c r="G179" s="36">
        <v>0.8625</v>
      </c>
    </row>
    <row r="180" spans="3:7" ht="15.75">
      <c r="C180" s="36">
        <v>154</v>
      </c>
      <c r="D180" s="36">
        <v>2908.7408759124</v>
      </c>
      <c r="E180" s="36">
        <v>33.8235294117642</v>
      </c>
      <c r="F180" s="36">
        <v>2.10084033613515</v>
      </c>
      <c r="G180" s="36">
        <v>0.8</v>
      </c>
    </row>
    <row r="181" spans="3:8" ht="15.75">
      <c r="C181" s="36">
        <v>155</v>
      </c>
      <c r="D181" s="36">
        <v>2924.54379562043</v>
      </c>
      <c r="E181" s="36">
        <v>32.7510917030581</v>
      </c>
      <c r="F181" s="36">
        <v>3.93013100436542</v>
      </c>
      <c r="G181" s="36">
        <v>0.7675000000000001</v>
      </c>
      <c r="H181" s="36">
        <v>15.255922268469</v>
      </c>
    </row>
    <row r="182" spans="3:7" ht="15.75">
      <c r="C182" s="36">
        <v>156</v>
      </c>
      <c r="D182" s="36">
        <v>2940.34671532846</v>
      </c>
      <c r="E182" s="36">
        <v>32.7548806941432</v>
      </c>
      <c r="F182" s="36">
        <v>3.68763557483635</v>
      </c>
      <c r="G182" s="36">
        <v>0.6825</v>
      </c>
    </row>
    <row r="183" spans="3:7" ht="15.75">
      <c r="C183" s="36">
        <v>157</v>
      </c>
      <c r="D183" s="36">
        <v>2956.14963503649</v>
      </c>
      <c r="E183" s="36">
        <v>32.1503131524005</v>
      </c>
      <c r="F183" s="36">
        <v>3.34029227557379</v>
      </c>
      <c r="G183" s="36">
        <v>0.72</v>
      </c>
    </row>
    <row r="184" spans="3:7" ht="15.75">
      <c r="C184" s="36">
        <v>158</v>
      </c>
      <c r="D184" s="36">
        <v>2971.95255474452</v>
      </c>
      <c r="E184" s="36">
        <v>31.93832599119</v>
      </c>
      <c r="F184" s="36">
        <v>3.96475770924977</v>
      </c>
      <c r="G184" s="36">
        <v>0.4383333333333331</v>
      </c>
    </row>
    <row r="185" spans="3:7" ht="15.75">
      <c r="C185" s="36">
        <v>159</v>
      </c>
      <c r="D185" s="36">
        <v>2987.75547445255</v>
      </c>
      <c r="E185" s="36">
        <v>32.1576763485468</v>
      </c>
      <c r="F185" s="36">
        <v>2.48962655601635</v>
      </c>
      <c r="G185" s="36">
        <v>0.54</v>
      </c>
    </row>
    <row r="186" spans="3:7" ht="15.75">
      <c r="C186" s="36">
        <v>160</v>
      </c>
      <c r="D186" s="36">
        <v>3003.55839416058</v>
      </c>
      <c r="E186" s="36">
        <v>31.2871287128708</v>
      </c>
      <c r="F186" s="36">
        <v>3.36633663366434</v>
      </c>
      <c r="G186" s="36">
        <v>0.656666666666667</v>
      </c>
    </row>
    <row r="187" spans="3:7" ht="15.75">
      <c r="C187" s="36">
        <v>161</v>
      </c>
      <c r="D187" s="36">
        <v>3019.3613138686</v>
      </c>
      <c r="E187" s="36">
        <v>30.855855855855</v>
      </c>
      <c r="F187" s="36">
        <v>3.82882882883179</v>
      </c>
      <c r="G187" s="36">
        <v>0.8250000000000001</v>
      </c>
    </row>
    <row r="188" spans="3:7" ht="15.75">
      <c r="C188" s="36">
        <v>162</v>
      </c>
      <c r="D188" s="36">
        <v>3035.16423357663</v>
      </c>
      <c r="E188" s="36">
        <v>30.526315789474</v>
      </c>
      <c r="F188" s="36">
        <v>3.36842105263125</v>
      </c>
      <c r="G188" s="36">
        <v>1.0125</v>
      </c>
    </row>
    <row r="189" spans="3:7" ht="15.75">
      <c r="C189" s="36">
        <v>163</v>
      </c>
      <c r="D189" s="36">
        <v>3050.96715328466</v>
      </c>
      <c r="E189" s="36">
        <v>31.9148936170189</v>
      </c>
      <c r="F189" s="36">
        <v>3.09477756286575</v>
      </c>
      <c r="G189" s="36">
        <v>1.18</v>
      </c>
    </row>
    <row r="190" spans="3:7" ht="15.75">
      <c r="C190" s="36">
        <v>164</v>
      </c>
      <c r="D190" s="36">
        <v>3066.77007299269</v>
      </c>
      <c r="E190" s="36">
        <v>5.95935239407468</v>
      </c>
      <c r="F190" s="36">
        <v>0.620048225973523</v>
      </c>
      <c r="G190" s="36">
        <v>1.28875</v>
      </c>
    </row>
    <row r="191" spans="3:8" ht="15.75">
      <c r="C191" s="36">
        <v>165</v>
      </c>
      <c r="D191" s="36">
        <v>3082.57299270072</v>
      </c>
      <c r="E191" s="36">
        <v>6.19437522249922</v>
      </c>
      <c r="F191" s="36">
        <v>0.640797436810024</v>
      </c>
      <c r="G191" s="36">
        <v>1.3925</v>
      </c>
      <c r="H191" s="36">
        <v>15.1852061571573</v>
      </c>
    </row>
    <row r="192" spans="3:7" ht="15.75">
      <c r="C192" s="36">
        <v>166</v>
      </c>
      <c r="D192" s="36">
        <v>3098.37591240875</v>
      </c>
      <c r="E192" s="36">
        <v>36.1924686192476</v>
      </c>
      <c r="F192" s="36">
        <v>3.76569037656765</v>
      </c>
      <c r="G192" s="36">
        <v>1.3475</v>
      </c>
    </row>
    <row r="193" spans="3:7" ht="15.75">
      <c r="C193" s="36">
        <v>167</v>
      </c>
      <c r="D193" s="36">
        <v>3114.17883211678</v>
      </c>
      <c r="E193" s="36">
        <v>36.0082304526747</v>
      </c>
      <c r="F193" s="36">
        <v>4.1152263374499</v>
      </c>
      <c r="G193" s="36">
        <v>1.72166666666667</v>
      </c>
    </row>
    <row r="194" spans="3:7" ht="15.75">
      <c r="C194" s="36">
        <v>168</v>
      </c>
      <c r="D194" s="36">
        <v>3129.98175182481</v>
      </c>
      <c r="E194" s="36">
        <v>35.1515151515157</v>
      </c>
      <c r="F194" s="36">
        <v>3.83838383838206</v>
      </c>
      <c r="G194" s="36">
        <v>1.81333333333333</v>
      </c>
    </row>
    <row r="195" spans="3:7" ht="15.75">
      <c r="C195" s="36">
        <v>169</v>
      </c>
      <c r="D195" s="36">
        <v>3145.78467153284</v>
      </c>
      <c r="E195" s="36">
        <v>34.4064386317894</v>
      </c>
      <c r="F195" s="36">
        <v>3.62173038229607</v>
      </c>
      <c r="G195" s="36">
        <v>1.98666666666667</v>
      </c>
    </row>
    <row r="196" spans="3:8" ht="15.75">
      <c r="C196" s="36">
        <v>170</v>
      </c>
      <c r="D196" s="36">
        <v>3161.58759124087</v>
      </c>
      <c r="E196" s="36">
        <v>33.7606837606815</v>
      </c>
      <c r="F196" s="36">
        <v>3.63247863248161</v>
      </c>
      <c r="G196" s="36">
        <v>2.21166666666667</v>
      </c>
      <c r="H196" s="36">
        <v>12.8487656769944</v>
      </c>
    </row>
    <row r="197" spans="3:7" ht="15.75">
      <c r="C197" s="36">
        <v>171</v>
      </c>
      <c r="D197" s="36">
        <v>3177.3905109489</v>
      </c>
      <c r="E197" s="36">
        <v>32.783882783883</v>
      </c>
      <c r="F197" s="36">
        <v>3.66300366300328</v>
      </c>
      <c r="G197" s="36">
        <v>2.55166666666667</v>
      </c>
    </row>
    <row r="198" spans="3:7" ht="15.75">
      <c r="C198" s="36">
        <v>172</v>
      </c>
      <c r="D198" s="36">
        <v>3193.19343065692</v>
      </c>
      <c r="E198" s="36">
        <v>31.9343065693431</v>
      </c>
      <c r="F198" s="36">
        <v>3.64963503649756</v>
      </c>
      <c r="G198" s="36">
        <v>2.85833333333333</v>
      </c>
    </row>
    <row r="199" spans="3:7" ht="15.75">
      <c r="C199" s="36">
        <v>173</v>
      </c>
      <c r="D199" s="36">
        <v>3208.99635036495</v>
      </c>
      <c r="E199" s="36">
        <v>31.8702290076336</v>
      </c>
      <c r="F199" s="36">
        <v>4.38931297709914</v>
      </c>
      <c r="G199" s="36">
        <v>3.18166666666667</v>
      </c>
    </row>
    <row r="200" spans="3:7" ht="15.75">
      <c r="C200" s="36">
        <v>174</v>
      </c>
      <c r="D200" s="36">
        <v>3224.79927007298</v>
      </c>
      <c r="E200" s="36">
        <v>31.4126394052068</v>
      </c>
      <c r="F200" s="36">
        <v>4.08921933085204</v>
      </c>
      <c r="G200" s="36">
        <v>3.47333333333333</v>
      </c>
    </row>
    <row r="201" spans="3:8" ht="15.75">
      <c r="C201" s="36">
        <v>175</v>
      </c>
      <c r="D201" s="36">
        <v>3240.60218978101</v>
      </c>
      <c r="E201" s="36">
        <v>32.7808471454871</v>
      </c>
      <c r="F201" s="36">
        <v>3.86740331491796</v>
      </c>
      <c r="G201" s="36">
        <v>3.815</v>
      </c>
      <c r="H201" s="36">
        <v>11.5329322439248</v>
      </c>
    </row>
    <row r="202" spans="3:7" ht="15.75">
      <c r="C202" s="36">
        <v>176</v>
      </c>
      <c r="D202" s="36">
        <v>3256.40510948904</v>
      </c>
      <c r="E202" s="36">
        <v>32.7552986512515</v>
      </c>
      <c r="F202" s="36">
        <v>4.04624277456732</v>
      </c>
      <c r="G202" s="36">
        <v>4.20333333333333</v>
      </c>
    </row>
    <row r="203" spans="3:7" ht="15.75">
      <c r="C203" s="36">
        <v>177</v>
      </c>
      <c r="D203" s="36">
        <v>3272.20802919707</v>
      </c>
      <c r="E203" s="36">
        <v>31.8098720292486</v>
      </c>
      <c r="F203" s="36">
        <v>4.02193784277926</v>
      </c>
      <c r="G203" s="36">
        <v>4.67833333333333</v>
      </c>
    </row>
    <row r="204" spans="3:7" ht="15.75">
      <c r="C204" s="36">
        <v>178</v>
      </c>
      <c r="D204" s="36">
        <v>3288.0109489051</v>
      </c>
      <c r="E204" s="36">
        <v>31.0150375939859</v>
      </c>
      <c r="F204" s="36">
        <v>3.94736842105342</v>
      </c>
      <c r="G204" s="36">
        <v>4.98666666666667</v>
      </c>
    </row>
    <row r="205" spans="3:7" ht="15.75">
      <c r="C205" s="36">
        <v>179</v>
      </c>
      <c r="D205" s="36">
        <v>3303.81386861313</v>
      </c>
      <c r="E205" s="36">
        <v>30.671506352088</v>
      </c>
      <c r="F205" s="36">
        <v>4.17422867513603</v>
      </c>
      <c r="G205" s="36">
        <v>5.37666666666667</v>
      </c>
    </row>
    <row r="206" spans="3:8" ht="15.75">
      <c r="C206" s="36">
        <v>180</v>
      </c>
      <c r="D206" s="36">
        <v>3319.61678832116</v>
      </c>
      <c r="E206" s="36">
        <v>29.6296296296295</v>
      </c>
      <c r="F206" s="36">
        <v>4.07407407407443</v>
      </c>
      <c r="G206" s="36">
        <v>5.73</v>
      </c>
      <c r="H206" s="36">
        <v>21.9447288324787</v>
      </c>
    </row>
    <row r="207" spans="3:7" ht="15.75">
      <c r="C207" s="36">
        <v>181</v>
      </c>
      <c r="D207" s="36">
        <v>3335.41970802919</v>
      </c>
      <c r="E207" s="36">
        <v>28.3950617283946</v>
      </c>
      <c r="F207" s="36">
        <v>3.88007054673756</v>
      </c>
      <c r="G207" s="36">
        <v>6.15666666666667</v>
      </c>
    </row>
    <row r="208" spans="3:7" ht="15.75">
      <c r="C208" s="36">
        <v>182</v>
      </c>
      <c r="D208" s="36">
        <v>3351.22262773721</v>
      </c>
      <c r="E208" s="36">
        <v>28.0612244897967</v>
      </c>
      <c r="F208" s="36">
        <v>3.91156462585025</v>
      </c>
      <c r="G208" s="36">
        <v>6.53</v>
      </c>
    </row>
    <row r="209" spans="3:7" ht="15.75">
      <c r="C209" s="36">
        <v>183</v>
      </c>
      <c r="D209" s="36">
        <v>3367.02554744524</v>
      </c>
      <c r="E209" s="36">
        <v>26.9968051118207</v>
      </c>
      <c r="F209" s="36">
        <v>3.99361022364139</v>
      </c>
      <c r="G209" s="36">
        <v>6.655</v>
      </c>
    </row>
    <row r="210" spans="3:7" ht="15.75">
      <c r="C210" s="36">
        <v>184</v>
      </c>
      <c r="D210" s="36">
        <v>3382.82846715327</v>
      </c>
      <c r="E210" s="36">
        <v>27.3368606701933</v>
      </c>
      <c r="F210" s="36">
        <v>3.88007054673762</v>
      </c>
      <c r="G210" s="36">
        <v>6.37666666666667</v>
      </c>
    </row>
    <row r="211" spans="3:7" ht="15.75">
      <c r="C211" s="36">
        <v>185</v>
      </c>
      <c r="D211" s="36">
        <v>3398.6313868613</v>
      </c>
      <c r="E211" s="36">
        <v>999.99</v>
      </c>
      <c r="F211" s="36">
        <v>999.99</v>
      </c>
      <c r="G211" s="36">
        <v>7.20166666666667</v>
      </c>
    </row>
    <row r="212" spans="3:7" ht="15.75">
      <c r="C212" s="36">
        <v>186</v>
      </c>
      <c r="D212" s="36">
        <v>3414.43430656933</v>
      </c>
      <c r="E212" s="36">
        <v>34.6564885496161</v>
      </c>
      <c r="F212" s="36">
        <v>2.29007633587795</v>
      </c>
      <c r="G212" s="36">
        <v>8.01166666666667</v>
      </c>
    </row>
    <row r="213" spans="3:7" ht="15.75">
      <c r="C213" s="36">
        <v>187</v>
      </c>
      <c r="D213" s="36">
        <v>3430.23722627736</v>
      </c>
      <c r="E213" s="36">
        <v>31.8443804034583</v>
      </c>
      <c r="F213" s="36">
        <v>2.59365994236219</v>
      </c>
      <c r="G213" s="36">
        <v>8.63833333333333</v>
      </c>
    </row>
    <row r="214" spans="3:8" ht="15.75">
      <c r="C214" s="36">
        <v>188</v>
      </c>
      <c r="D214" s="36">
        <v>3446.04014598539</v>
      </c>
      <c r="E214" s="36">
        <v>28.2639885222385</v>
      </c>
      <c r="F214" s="36">
        <v>2.72596843615496</v>
      </c>
      <c r="G214" s="36">
        <v>9.03</v>
      </c>
      <c r="H214" s="36">
        <v>20.8477952988133</v>
      </c>
    </row>
    <row r="215" spans="3:7" ht="15.75">
      <c r="C215" s="36">
        <v>189</v>
      </c>
      <c r="D215" s="36">
        <v>3461.84306569342</v>
      </c>
      <c r="E215" s="36">
        <v>27.0029673590504</v>
      </c>
      <c r="F215" s="36">
        <v>3.41246290801177</v>
      </c>
      <c r="G215" s="36">
        <v>9.22166666666667</v>
      </c>
    </row>
    <row r="216" spans="3:7" ht="15.75">
      <c r="C216" s="36">
        <v>190</v>
      </c>
      <c r="D216" s="36">
        <v>3477.64598540145</v>
      </c>
      <c r="E216" s="36">
        <v>27.0622286541254</v>
      </c>
      <c r="F216" s="36">
        <v>2.60492040520889</v>
      </c>
      <c r="G216" s="36">
        <v>9.36333333333333</v>
      </c>
    </row>
    <row r="217" spans="3:7" ht="15.75">
      <c r="C217" s="36">
        <v>191</v>
      </c>
      <c r="D217" s="36">
        <v>3493.44890510948</v>
      </c>
      <c r="E217" s="36">
        <v>26.8445839874414</v>
      </c>
      <c r="F217" s="36">
        <v>3.13971742543137</v>
      </c>
      <c r="G217" s="36">
        <v>9.59</v>
      </c>
    </row>
    <row r="218" spans="3:7" ht="15.75">
      <c r="C218" s="36">
        <v>192</v>
      </c>
      <c r="D218" s="36">
        <v>3509.25182481751</v>
      </c>
      <c r="E218" s="36">
        <v>25.0347705146048</v>
      </c>
      <c r="F218" s="36">
        <v>3.75521557718923</v>
      </c>
      <c r="G218" s="36">
        <v>9.74833333333333</v>
      </c>
    </row>
    <row r="219" spans="3:8" ht="15.75">
      <c r="C219" s="36">
        <v>193</v>
      </c>
      <c r="D219" s="36">
        <v>3525.05474452554</v>
      </c>
      <c r="E219" s="36">
        <v>26.1261261261268</v>
      </c>
      <c r="F219" s="36">
        <v>3.45345345345344</v>
      </c>
      <c r="G219" s="36">
        <v>10.105</v>
      </c>
      <c r="H219" s="36">
        <v>18.5438219162596</v>
      </c>
    </row>
    <row r="220" spans="3:7" ht="15.75">
      <c r="C220" s="36">
        <v>194</v>
      </c>
      <c r="D220" s="36">
        <v>3540.85766423356</v>
      </c>
      <c r="E220" s="36">
        <v>25.5474452554745</v>
      </c>
      <c r="F220" s="36">
        <v>3.79562043795512</v>
      </c>
      <c r="G220" s="36">
        <v>10.5966666666667</v>
      </c>
    </row>
    <row r="221" spans="3:7" ht="15.75">
      <c r="C221" s="36">
        <v>195</v>
      </c>
      <c r="D221" s="36">
        <v>3556.66058394159</v>
      </c>
      <c r="E221" s="36">
        <v>25.5259467040673</v>
      </c>
      <c r="F221" s="36">
        <v>2.94530154277757</v>
      </c>
      <c r="G221" s="36">
        <v>11.29</v>
      </c>
    </row>
    <row r="222" spans="3:7" ht="15.75">
      <c r="C222" s="36">
        <v>196</v>
      </c>
      <c r="D222" s="36">
        <v>3572.46350364962</v>
      </c>
      <c r="E222" s="36">
        <v>25.1420454545451</v>
      </c>
      <c r="F222" s="36">
        <v>3.12500000000032</v>
      </c>
      <c r="G222" s="36">
        <v>11.95</v>
      </c>
    </row>
    <row r="223" spans="3:7" ht="15.75">
      <c r="C223" s="36">
        <v>197</v>
      </c>
      <c r="D223" s="36">
        <v>3588.26642335765</v>
      </c>
      <c r="E223" s="36">
        <v>26.0744985673353</v>
      </c>
      <c r="F223" s="36">
        <v>3.43839541547236</v>
      </c>
      <c r="G223" s="36">
        <v>12.6216666666667</v>
      </c>
    </row>
    <row r="224" spans="3:8" ht="15.75">
      <c r="C224" s="36">
        <v>198</v>
      </c>
      <c r="D224" s="36">
        <v>3604.06934306568</v>
      </c>
      <c r="E224" s="36">
        <v>26.338639652678</v>
      </c>
      <c r="F224" s="36">
        <v>3.76266280752433</v>
      </c>
      <c r="G224" s="36">
        <v>13.2816666666667</v>
      </c>
      <c r="H224" s="36">
        <v>14.6974123916602</v>
      </c>
    </row>
    <row r="225" spans="3:7" ht="15.75">
      <c r="C225" s="36">
        <v>199</v>
      </c>
      <c r="D225" s="36">
        <v>3619.87226277371</v>
      </c>
      <c r="E225" s="36">
        <v>26.2917933130683</v>
      </c>
      <c r="F225" s="36">
        <v>3.49544072948327</v>
      </c>
      <c r="G225" s="36">
        <v>13.96</v>
      </c>
    </row>
    <row r="226" spans="3:7" ht="15.75">
      <c r="C226" s="36">
        <v>200</v>
      </c>
      <c r="D226" s="36">
        <v>3635.67518248174</v>
      </c>
      <c r="E226" s="36">
        <v>25.1515151515155</v>
      </c>
      <c r="F226" s="36">
        <v>3.93939393939548</v>
      </c>
      <c r="G226" s="36">
        <v>14.685</v>
      </c>
    </row>
    <row r="227" spans="3:7" ht="15.75">
      <c r="C227" s="36">
        <v>201</v>
      </c>
      <c r="D227" s="36">
        <v>3651.47810218977</v>
      </c>
      <c r="E227" s="36">
        <v>24.8520710059175</v>
      </c>
      <c r="F227" s="36">
        <v>3.55029585798784</v>
      </c>
      <c r="G227" s="36">
        <v>15.4416666666667</v>
      </c>
    </row>
    <row r="228" spans="3:7" ht="15.75">
      <c r="C228" s="36">
        <v>202</v>
      </c>
      <c r="D228" s="36">
        <v>3667.2810218978</v>
      </c>
      <c r="E228" s="36">
        <v>24.4604316546775</v>
      </c>
      <c r="F228" s="36">
        <v>4.02877697841546</v>
      </c>
      <c r="G228" s="36">
        <v>15.9333333333333</v>
      </c>
    </row>
    <row r="229" spans="3:8" ht="15.75">
      <c r="C229" s="36">
        <v>203</v>
      </c>
      <c r="D229" s="36">
        <v>3683.08394160583</v>
      </c>
      <c r="E229" s="36">
        <v>24.4594594594601</v>
      </c>
      <c r="F229" s="36">
        <v>3.64864864864735</v>
      </c>
      <c r="G229" s="36">
        <v>16.195</v>
      </c>
      <c r="H229" s="36">
        <v>13.8541073258557</v>
      </c>
    </row>
    <row r="230" spans="3:7" ht="15.75">
      <c r="C230" s="36">
        <v>204</v>
      </c>
      <c r="D230" s="36">
        <v>3698.88686131386</v>
      </c>
      <c r="E230" s="36">
        <v>25.4213483146076</v>
      </c>
      <c r="F230" s="36">
        <v>3.51123595505552</v>
      </c>
      <c r="G230" s="36">
        <v>15.9516666666667</v>
      </c>
    </row>
    <row r="231" spans="3:7" ht="15.75">
      <c r="C231" s="36">
        <v>205</v>
      </c>
      <c r="D231" s="36">
        <v>3714.68978102188</v>
      </c>
      <c r="E231" s="36">
        <v>25.5813953488359</v>
      </c>
      <c r="F231" s="36">
        <v>3.87596899225011</v>
      </c>
      <c r="G231" s="36">
        <v>15.51</v>
      </c>
    </row>
    <row r="232" spans="3:7" ht="15.75">
      <c r="C232" s="36">
        <v>206</v>
      </c>
      <c r="D232" s="36">
        <v>3730.49270072991</v>
      </c>
      <c r="E232" s="36">
        <v>25.714285714284</v>
      </c>
      <c r="F232" s="36">
        <v>4.28571428571443</v>
      </c>
      <c r="G232" s="36">
        <v>15.135</v>
      </c>
    </row>
    <row r="233" spans="3:7" ht="15.75">
      <c r="C233" s="36">
        <v>207</v>
      </c>
      <c r="D233" s="36">
        <v>3746.29562043794</v>
      </c>
      <c r="E233" s="36">
        <v>26.5023112480753</v>
      </c>
      <c r="F233" s="36">
        <v>4.00616332819612</v>
      </c>
      <c r="G233" s="36">
        <v>15.0283333333333</v>
      </c>
    </row>
    <row r="234" spans="3:8" ht="15.75">
      <c r="C234" s="36">
        <v>208</v>
      </c>
      <c r="D234" s="36">
        <v>3762.09854014597</v>
      </c>
      <c r="E234" s="36">
        <v>27.0903010033452</v>
      </c>
      <c r="F234" s="36">
        <v>4.01337792642096</v>
      </c>
      <c r="G234" s="36">
        <v>15.27</v>
      </c>
      <c r="H234" s="36">
        <v>9.83232523976444</v>
      </c>
    </row>
    <row r="235" spans="3:7" ht="15.75">
      <c r="C235" s="36">
        <v>209</v>
      </c>
      <c r="D235" s="36">
        <v>3786.0447761194</v>
      </c>
      <c r="E235" s="36">
        <v>27.5177304964531</v>
      </c>
      <c r="F235" s="36">
        <v>4.25531914893638</v>
      </c>
      <c r="G235" s="36">
        <v>15.7133333333333</v>
      </c>
    </row>
    <row r="236" spans="3:7" ht="15.75">
      <c r="C236" s="36">
        <v>210</v>
      </c>
      <c r="D236" s="36">
        <v>3818.13432835821</v>
      </c>
      <c r="E236" s="36">
        <v>26.9393511988715</v>
      </c>
      <c r="F236" s="36">
        <v>4.09026798307524</v>
      </c>
      <c r="G236" s="36">
        <v>16.0716666666667</v>
      </c>
    </row>
    <row r="237" spans="3:7" ht="15.75">
      <c r="C237" s="36">
        <v>211</v>
      </c>
      <c r="D237" s="36">
        <v>3850.22388059701</v>
      </c>
      <c r="E237" s="36">
        <v>26.530612244897</v>
      </c>
      <c r="F237" s="36">
        <v>4.37317784256576</v>
      </c>
      <c r="G237" s="36">
        <v>16.48</v>
      </c>
    </row>
    <row r="238" spans="3:7" ht="15.75">
      <c r="C238" s="36">
        <v>212</v>
      </c>
      <c r="D238" s="36">
        <v>3882.31343283582</v>
      </c>
      <c r="E238" s="36">
        <v>26.9513991163476</v>
      </c>
      <c r="F238" s="36">
        <v>3.97643593519872</v>
      </c>
      <c r="G238" s="36">
        <v>16.905</v>
      </c>
    </row>
    <row r="239" spans="3:8" ht="15.75">
      <c r="C239" s="36">
        <v>213</v>
      </c>
      <c r="D239" s="36">
        <v>3914.40298507463</v>
      </c>
      <c r="E239" s="36">
        <v>27.0310192023632</v>
      </c>
      <c r="F239" s="36">
        <v>4.13589364844988</v>
      </c>
      <c r="G239" s="36">
        <v>17.3133333333333</v>
      </c>
      <c r="H239" s="36">
        <v>6.23335754054708</v>
      </c>
    </row>
    <row r="240" spans="3:7" ht="15.75">
      <c r="C240" s="36">
        <v>214</v>
      </c>
      <c r="D240" s="36">
        <v>3946.49253731343</v>
      </c>
      <c r="E240" s="36">
        <v>27.4658573596368</v>
      </c>
      <c r="F240" s="36">
        <v>3.79362670713131</v>
      </c>
      <c r="G240" s="36">
        <v>17.69</v>
      </c>
    </row>
    <row r="241" spans="3:7" ht="15.75">
      <c r="C241" s="36">
        <v>215</v>
      </c>
      <c r="D241" s="36">
        <v>3978.58208955224</v>
      </c>
      <c r="E241" s="36">
        <v>26.7586206896541</v>
      </c>
      <c r="F241" s="36">
        <v>4.41379310344903</v>
      </c>
      <c r="G241" s="36">
        <v>18.1466666666667</v>
      </c>
    </row>
    <row r="242" spans="3:7" ht="15.75">
      <c r="C242" s="36">
        <v>216</v>
      </c>
      <c r="D242" s="36">
        <v>4010.67164179104</v>
      </c>
      <c r="E242" s="36">
        <v>26.9288956127096</v>
      </c>
      <c r="F242" s="36">
        <v>4.38729198184484</v>
      </c>
      <c r="G242" s="36">
        <v>18.7066666666667</v>
      </c>
    </row>
    <row r="243" spans="3:7" ht="15.75">
      <c r="C243" s="36">
        <v>217</v>
      </c>
      <c r="D243" s="36">
        <v>4042.76119402985</v>
      </c>
      <c r="E243" s="36">
        <v>27.1041369472184</v>
      </c>
      <c r="F243" s="36">
        <v>4.27960057061357</v>
      </c>
      <c r="G243" s="36">
        <v>19.1816666666667</v>
      </c>
    </row>
    <row r="244" spans="3:8" ht="15.75">
      <c r="C244" s="36">
        <v>218</v>
      </c>
      <c r="D244" s="36">
        <v>4074.85074626866</v>
      </c>
      <c r="E244" s="36">
        <v>27.3716951788484</v>
      </c>
      <c r="F244" s="36">
        <v>4.19906687402918</v>
      </c>
      <c r="G244" s="36">
        <v>19.7233333333333</v>
      </c>
      <c r="H244" s="36">
        <v>5.51641071966275</v>
      </c>
    </row>
    <row r="245" spans="3:7" ht="15.75">
      <c r="C245" s="36">
        <v>219</v>
      </c>
      <c r="D245" s="36">
        <v>4106.94029850746</v>
      </c>
      <c r="E245" s="36">
        <v>26.7737617135214</v>
      </c>
      <c r="F245" s="36">
        <v>4.55153949129862</v>
      </c>
      <c r="G245" s="36">
        <v>20.365</v>
      </c>
    </row>
    <row r="246" spans="3:7" ht="15.75">
      <c r="C246" s="36">
        <v>220</v>
      </c>
      <c r="D246" s="36">
        <v>4139.02985074627</v>
      </c>
      <c r="E246" s="36">
        <v>25.5494505494499</v>
      </c>
      <c r="F246" s="36">
        <v>4.12087912087933</v>
      </c>
      <c r="G246" s="36">
        <v>21.0083333333333</v>
      </c>
    </row>
    <row r="247" spans="3:7" ht="15.75">
      <c r="C247" s="36">
        <v>221</v>
      </c>
      <c r="D247" s="36">
        <v>4171.11940298508</v>
      </c>
      <c r="E247" s="36">
        <v>24.4303797468357</v>
      </c>
      <c r="F247" s="36">
        <v>4.4303797468352</v>
      </c>
      <c r="G247" s="36">
        <v>21.4666666666667</v>
      </c>
    </row>
    <row r="248" spans="3:7" ht="15.75">
      <c r="C248" s="36">
        <v>222</v>
      </c>
      <c r="D248" s="36">
        <v>4203.20895522388</v>
      </c>
      <c r="E248" s="36">
        <v>23.504867872044</v>
      </c>
      <c r="F248" s="36">
        <v>4.45062586926359</v>
      </c>
      <c r="G248" s="36">
        <v>21.8933333333333</v>
      </c>
    </row>
    <row r="249" spans="3:8" ht="15.75">
      <c r="C249" s="36">
        <v>223</v>
      </c>
      <c r="D249" s="36">
        <v>4235.29850746269</v>
      </c>
      <c r="E249" s="36">
        <v>23.2746955345071</v>
      </c>
      <c r="F249" s="36">
        <v>4.19485791610268</v>
      </c>
      <c r="G249" s="36">
        <v>22.2166666666667</v>
      </c>
      <c r="H249" s="36">
        <v>1.85667383674856</v>
      </c>
    </row>
    <row r="250" spans="3:7" ht="15.75">
      <c r="C250" s="36">
        <v>224</v>
      </c>
      <c r="D250" s="36">
        <v>4267.3880597015</v>
      </c>
      <c r="E250" s="36">
        <v>22.8235294117656</v>
      </c>
      <c r="F250" s="36">
        <v>3.76470588235249</v>
      </c>
      <c r="G250" s="36">
        <v>22.1916666666667</v>
      </c>
    </row>
    <row r="251" spans="3:7" ht="15.75">
      <c r="C251" s="36">
        <v>225</v>
      </c>
      <c r="D251" s="36">
        <v>4299.4776119403</v>
      </c>
      <c r="E251" s="36">
        <v>22.3990208078336</v>
      </c>
      <c r="F251" s="36">
        <v>4.16156670746536</v>
      </c>
      <c r="G251" s="36">
        <v>21.3366666666667</v>
      </c>
    </row>
    <row r="252" spans="3:7" ht="15.75">
      <c r="C252" s="36">
        <v>226</v>
      </c>
      <c r="D252" s="36">
        <v>4331.56716417911</v>
      </c>
      <c r="E252" s="36">
        <v>22.629582806575</v>
      </c>
      <c r="F252" s="36">
        <v>4.5512010113786</v>
      </c>
      <c r="G252" s="36">
        <v>20.8266666666667</v>
      </c>
    </row>
    <row r="253" spans="3:7" ht="15.75">
      <c r="C253" s="36">
        <v>227</v>
      </c>
      <c r="D253" s="36">
        <v>4363.65671641791</v>
      </c>
      <c r="E253" s="36">
        <v>23.2727272727289</v>
      </c>
      <c r="F253" s="36">
        <v>4.48484848484877</v>
      </c>
      <c r="G253" s="36">
        <v>20.6183333333333</v>
      </c>
    </row>
    <row r="254" spans="3:8" ht="15.75">
      <c r="C254" s="36">
        <v>228</v>
      </c>
      <c r="D254" s="36">
        <v>4395.74626865672</v>
      </c>
      <c r="E254" s="36">
        <v>23.607427055702</v>
      </c>
      <c r="F254" s="36">
        <v>4.50928381962991</v>
      </c>
      <c r="G254" s="36">
        <v>21.06</v>
      </c>
      <c r="H254" s="36">
        <v>1.34738161450786</v>
      </c>
    </row>
    <row r="255" spans="3:7" ht="15.75">
      <c r="C255" s="36">
        <v>229</v>
      </c>
      <c r="D255" s="36">
        <v>4427.83582089553</v>
      </c>
      <c r="E255" s="36">
        <v>24.8339973439585</v>
      </c>
      <c r="F255" s="36">
        <v>4.64807436919085</v>
      </c>
      <c r="G255" s="36">
        <v>21.8033333333333</v>
      </c>
    </row>
    <row r="256" spans="3:7" ht="15.75">
      <c r="C256" s="36">
        <v>230</v>
      </c>
      <c r="D256" s="36">
        <v>4459.92537313433</v>
      </c>
      <c r="E256" s="36">
        <v>24.5967741935481</v>
      </c>
      <c r="F256" s="36">
        <v>4.43548387096691</v>
      </c>
      <c r="G256" s="36">
        <v>22.6466666666667</v>
      </c>
    </row>
    <row r="257" spans="3:7" ht="15.75">
      <c r="C257" s="36">
        <v>231</v>
      </c>
      <c r="D257" s="36">
        <v>4492.01492537314</v>
      </c>
      <c r="E257" s="36">
        <v>23.2588699080157</v>
      </c>
      <c r="F257" s="36">
        <v>4.59921156373064</v>
      </c>
      <c r="G257" s="36">
        <v>23.1866666666667</v>
      </c>
    </row>
    <row r="258" spans="3:7" ht="15.75">
      <c r="C258" s="36">
        <v>232</v>
      </c>
      <c r="D258" s="36">
        <v>4524.10447761195</v>
      </c>
      <c r="E258" s="36">
        <v>21.6112531969308</v>
      </c>
      <c r="F258" s="36">
        <v>4.60358056266054</v>
      </c>
      <c r="G258" s="36">
        <v>23.5783333333333</v>
      </c>
    </row>
    <row r="259" spans="3:8" ht="15.75">
      <c r="C259" s="36">
        <v>233</v>
      </c>
      <c r="D259" s="36">
        <v>4556.19402985075</v>
      </c>
      <c r="E259" s="36">
        <v>21.8997361477566</v>
      </c>
      <c r="F259" s="36">
        <v>5.14511873351013</v>
      </c>
      <c r="G259" s="36">
        <v>23.7216666666667</v>
      </c>
      <c r="H259" s="36">
        <v>0.290264059665399</v>
      </c>
    </row>
    <row r="260" spans="3:7" ht="15.75">
      <c r="C260" s="36">
        <v>234</v>
      </c>
      <c r="D260" s="36">
        <v>4588.28358208956</v>
      </c>
      <c r="E260" s="36">
        <v>22.0551378446134</v>
      </c>
      <c r="F260" s="36">
        <v>4.1353383458639</v>
      </c>
      <c r="G260" s="36">
        <v>23.5633333333333</v>
      </c>
    </row>
    <row r="261" spans="3:7" ht="15.75">
      <c r="C261" s="36">
        <v>235</v>
      </c>
      <c r="D261" s="36">
        <v>4620.37313432837</v>
      </c>
      <c r="E261" s="36">
        <v>21.8285714285717</v>
      </c>
      <c r="F261" s="36">
        <v>4.57142857142814</v>
      </c>
      <c r="G261" s="36">
        <v>22.99</v>
      </c>
    </row>
    <row r="262" spans="3:7" ht="15.75">
      <c r="C262" s="36">
        <v>236</v>
      </c>
      <c r="D262" s="36">
        <v>4652.46268656717</v>
      </c>
      <c r="E262" s="36">
        <v>22.409638554216</v>
      </c>
      <c r="F262" s="36">
        <v>4.21686746988038</v>
      </c>
      <c r="G262" s="36">
        <v>21.445</v>
      </c>
    </row>
    <row r="263" spans="3:7" ht="15.75">
      <c r="C263" s="36">
        <v>237</v>
      </c>
      <c r="D263" s="36">
        <v>4684.55223880598</v>
      </c>
      <c r="E263" s="36">
        <v>22.9913473423983</v>
      </c>
      <c r="F263" s="36">
        <v>4.94437577255819</v>
      </c>
      <c r="G263" s="36">
        <v>20.6716666666667</v>
      </c>
    </row>
    <row r="264" spans="3:8" ht="15.75">
      <c r="C264" s="36">
        <v>238</v>
      </c>
      <c r="D264" s="36">
        <v>4716.64179104478</v>
      </c>
      <c r="E264" s="36">
        <v>21.3197969543148</v>
      </c>
      <c r="F264" s="36">
        <v>6.59898477157406</v>
      </c>
      <c r="G264" s="36">
        <v>20.2816666666667</v>
      </c>
      <c r="H264" s="36">
        <v>3.71535142251152</v>
      </c>
    </row>
    <row r="265" spans="3:7" ht="15.75">
      <c r="C265" s="36">
        <v>239</v>
      </c>
      <c r="D265" s="36">
        <v>4748.73134328359</v>
      </c>
      <c r="E265" s="36">
        <v>21.0858585858587</v>
      </c>
      <c r="F265" s="36">
        <v>6.94444444444395</v>
      </c>
      <c r="G265" s="36">
        <v>20.3733333333333</v>
      </c>
    </row>
    <row r="266" spans="3:7" ht="15.75">
      <c r="C266" s="36">
        <v>240</v>
      </c>
      <c r="D266" s="36">
        <v>4780.8208955224</v>
      </c>
      <c r="E266" s="36">
        <v>21.1624441132635</v>
      </c>
      <c r="F266" s="36">
        <v>7.15350223546867</v>
      </c>
      <c r="G266" s="36">
        <v>20.9816666666667</v>
      </c>
    </row>
    <row r="267" spans="3:7" ht="15.75">
      <c r="C267" s="36">
        <v>241</v>
      </c>
      <c r="D267" s="36">
        <v>4812.9104477612</v>
      </c>
      <c r="E267" s="36">
        <v>20.9698558322412</v>
      </c>
      <c r="F267" s="36">
        <v>7.07732634338121</v>
      </c>
      <c r="G267" s="36">
        <v>21.6083333333333</v>
      </c>
    </row>
    <row r="268" spans="3:7" ht="15.75">
      <c r="C268" s="36">
        <v>242</v>
      </c>
      <c r="D268" s="36">
        <v>4845</v>
      </c>
      <c r="E268" s="36">
        <v>21.3010204081634</v>
      </c>
      <c r="F268" s="36">
        <v>7.5255102040822</v>
      </c>
      <c r="G268" s="36">
        <v>22.2516666666667</v>
      </c>
    </row>
    <row r="269" spans="3:8" ht="15.75">
      <c r="C269" s="36">
        <v>243</v>
      </c>
      <c r="D269" s="36">
        <v>4879.1</v>
      </c>
      <c r="E269" s="36">
        <v>21.7717717717716</v>
      </c>
      <c r="F269" s="36">
        <v>7.65765765765846</v>
      </c>
      <c r="G269" s="36">
        <v>22.9416666666667</v>
      </c>
      <c r="H269" s="36">
        <v>1.54039202111549</v>
      </c>
    </row>
    <row r="270" spans="3:7" ht="15.75">
      <c r="C270" s="36">
        <v>244</v>
      </c>
      <c r="D270" s="36">
        <v>4913.2</v>
      </c>
      <c r="E270" s="36">
        <v>20.560747663551</v>
      </c>
      <c r="F270" s="36">
        <v>7.47663551402029</v>
      </c>
      <c r="G270" s="36">
        <v>23.6316666666667</v>
      </c>
    </row>
    <row r="271" spans="3:7" ht="15.75">
      <c r="C271" s="36">
        <v>245</v>
      </c>
      <c r="D271" s="36">
        <v>4947.3</v>
      </c>
      <c r="E271" s="36">
        <v>20.1909959072296</v>
      </c>
      <c r="F271" s="36">
        <v>6.00272851296101</v>
      </c>
      <c r="G271" s="36">
        <v>24.3083333333333</v>
      </c>
    </row>
    <row r="272" spans="3:7" ht="15.75">
      <c r="C272" s="36">
        <v>246</v>
      </c>
      <c r="D272" s="36">
        <v>4981.4</v>
      </c>
      <c r="E272" s="36">
        <v>19.8773006134963</v>
      </c>
      <c r="F272" s="36">
        <v>6.25766871165711</v>
      </c>
      <c r="G272" s="36">
        <v>24.835</v>
      </c>
    </row>
    <row r="273" spans="3:7" ht="15.75">
      <c r="C273" s="36">
        <v>247</v>
      </c>
      <c r="D273" s="36">
        <v>5015.5</v>
      </c>
      <c r="E273" s="36">
        <v>19.9775533108859</v>
      </c>
      <c r="F273" s="36">
        <v>6.39730639730743</v>
      </c>
      <c r="G273" s="36">
        <v>26.275</v>
      </c>
    </row>
    <row r="274" spans="3:8" ht="15.75">
      <c r="C274" s="36">
        <v>248</v>
      </c>
      <c r="D274" s="36">
        <v>5049.6</v>
      </c>
      <c r="E274" s="36">
        <v>19.4877505567929</v>
      </c>
      <c r="F274" s="36">
        <v>6.34743875278497</v>
      </c>
      <c r="G274" s="36">
        <v>26.285</v>
      </c>
      <c r="H274" s="36">
        <v>2.67753636737594</v>
      </c>
    </row>
    <row r="275" spans="3:7" ht="15.75">
      <c r="C275" s="36">
        <v>249</v>
      </c>
      <c r="D275" s="36">
        <v>5083.7</v>
      </c>
      <c r="E275" s="36">
        <v>19.7571743929369</v>
      </c>
      <c r="F275" s="36">
        <v>5.96026490066207</v>
      </c>
      <c r="G275" s="36">
        <v>25.8433333333333</v>
      </c>
    </row>
    <row r="276" spans="3:7" ht="15.75">
      <c r="C276" s="36">
        <v>250</v>
      </c>
      <c r="D276" s="36">
        <v>5117.8</v>
      </c>
      <c r="E276" s="36">
        <v>18.8535031847147</v>
      </c>
      <c r="F276" s="36">
        <v>5.85987261146489</v>
      </c>
      <c r="G276" s="36">
        <v>25.835</v>
      </c>
    </row>
    <row r="277" spans="3:7" ht="15.75">
      <c r="C277" s="36">
        <v>251</v>
      </c>
      <c r="D277" s="36">
        <v>5151.9</v>
      </c>
      <c r="E277" s="36">
        <v>18.8139059304702</v>
      </c>
      <c r="F277" s="36">
        <v>5.93047034764719</v>
      </c>
      <c r="G277" s="36">
        <v>25.945</v>
      </c>
    </row>
    <row r="278" spans="3:7" ht="15.75">
      <c r="C278" s="36">
        <v>252</v>
      </c>
      <c r="D278" s="36">
        <v>5186</v>
      </c>
      <c r="E278" s="36">
        <v>18.8043478260874</v>
      </c>
      <c r="F278" s="36">
        <v>5.5434782608682</v>
      </c>
      <c r="G278" s="36">
        <v>26.405</v>
      </c>
    </row>
    <row r="279" spans="3:8" ht="15.75">
      <c r="C279" s="36">
        <v>253</v>
      </c>
      <c r="D279" s="36">
        <v>5220.1</v>
      </c>
      <c r="E279" s="36">
        <v>18.7298170075353</v>
      </c>
      <c r="F279" s="36">
        <v>5.38213132400514</v>
      </c>
      <c r="G279" s="36">
        <v>26.8633333333333</v>
      </c>
      <c r="H279" s="36">
        <v>3.41493840636208</v>
      </c>
    </row>
    <row r="280" spans="3:7" ht="15.75">
      <c r="C280" s="36">
        <v>254</v>
      </c>
      <c r="D280" s="36">
        <v>5254.2</v>
      </c>
      <c r="E280" s="36">
        <v>18.4699453551909</v>
      </c>
      <c r="F280" s="36">
        <v>5.68306010928997</v>
      </c>
      <c r="G280" s="36">
        <v>26.5533333333333</v>
      </c>
    </row>
    <row r="281" spans="3:7" ht="15.75">
      <c r="C281" s="36">
        <v>255</v>
      </c>
      <c r="D281" s="36">
        <v>5288.3</v>
      </c>
      <c r="E281" s="36">
        <v>18.5745140388775</v>
      </c>
      <c r="F281" s="36">
        <v>5.93952483801249</v>
      </c>
      <c r="G281" s="36">
        <v>26.18</v>
      </c>
    </row>
    <row r="282" spans="3:7" ht="15.75">
      <c r="C282" s="36">
        <v>256</v>
      </c>
      <c r="D282" s="36">
        <v>5322.4</v>
      </c>
      <c r="E282" s="36">
        <v>18.2939362795474</v>
      </c>
      <c r="F282" s="36">
        <v>6.26927029804735</v>
      </c>
      <c r="G282" s="36">
        <v>27.005</v>
      </c>
    </row>
    <row r="283" spans="3:7" ht="15.75">
      <c r="C283" s="36">
        <v>257</v>
      </c>
      <c r="D283" s="36">
        <v>5356.50000000001</v>
      </c>
      <c r="E283" s="36">
        <v>18.5106382978724</v>
      </c>
      <c r="F283" s="36">
        <v>5.7446808510636</v>
      </c>
      <c r="G283" s="36">
        <v>26.8633333333333</v>
      </c>
    </row>
    <row r="284" spans="3:8" ht="15.75">
      <c r="C284" s="36">
        <v>258</v>
      </c>
      <c r="D284" s="36">
        <v>5390.60000000001</v>
      </c>
      <c r="E284" s="36">
        <v>18.9161554192225</v>
      </c>
      <c r="F284" s="36">
        <v>6.03271983640132</v>
      </c>
      <c r="G284" s="36">
        <v>30.3675</v>
      </c>
      <c r="H284" s="36">
        <v>1.92584729698992</v>
      </c>
    </row>
    <row r="285" spans="3:7" ht="15.75">
      <c r="C285" s="36">
        <v>259</v>
      </c>
      <c r="D285" s="36">
        <v>5424.70000000001</v>
      </c>
      <c r="E285" s="36">
        <v>18.9010989010999</v>
      </c>
      <c r="F285" s="36">
        <v>6.70329670329675</v>
      </c>
      <c r="G285" s="36">
        <v>20.9716666666667</v>
      </c>
    </row>
    <row r="286" spans="3:7" ht="15.75">
      <c r="C286" s="36">
        <v>260</v>
      </c>
      <c r="D286" s="36">
        <v>5458.80000000001</v>
      </c>
      <c r="E286" s="36">
        <v>18.5310734463267</v>
      </c>
      <c r="F286" s="36">
        <v>5.87570621468964</v>
      </c>
      <c r="G286" s="36">
        <v>20.4933333333333</v>
      </c>
    </row>
    <row r="287" spans="3:7" ht="15.75">
      <c r="C287" s="36">
        <v>261</v>
      </c>
      <c r="D287" s="36">
        <v>5492.90000000001</v>
      </c>
      <c r="E287" s="36">
        <v>18.7577639751555</v>
      </c>
      <c r="F287" s="36">
        <v>6.83229813664543</v>
      </c>
      <c r="G287" s="36">
        <v>19.48</v>
      </c>
    </row>
    <row r="288" spans="3:7" ht="15.75">
      <c r="C288" s="36">
        <v>262</v>
      </c>
      <c r="D288" s="36">
        <v>5527.00000000001</v>
      </c>
      <c r="E288" s="36">
        <v>18.838992332969</v>
      </c>
      <c r="F288" s="36">
        <v>6.35268346111598</v>
      </c>
      <c r="G288" s="36">
        <v>19.2366666666667</v>
      </c>
    </row>
    <row r="289" spans="3:8" ht="15.75">
      <c r="C289" s="36">
        <v>263</v>
      </c>
      <c r="D289" s="36">
        <v>5561.10000000001</v>
      </c>
      <c r="E289" s="36">
        <v>18.7214611872156</v>
      </c>
      <c r="F289" s="36">
        <v>6.05022831050034</v>
      </c>
      <c r="G289" s="36">
        <v>21.8066666666667</v>
      </c>
      <c r="H289" s="36">
        <v>3.30578512396695</v>
      </c>
    </row>
    <row r="290" spans="3:7" ht="15.75">
      <c r="C290" s="36">
        <v>264</v>
      </c>
      <c r="D290" s="36">
        <v>5595.20000000001</v>
      </c>
      <c r="E290" s="36">
        <v>18.9402480270574</v>
      </c>
      <c r="F290" s="36">
        <v>6.20067643743009</v>
      </c>
      <c r="G290" s="36">
        <v>23.9283333333333</v>
      </c>
    </row>
    <row r="291" spans="3:7" ht="15.75">
      <c r="C291" s="36">
        <v>265</v>
      </c>
      <c r="D291" s="36">
        <v>5629.30000000001</v>
      </c>
      <c r="E291" s="36">
        <v>18.8940092165891</v>
      </c>
      <c r="F291" s="36">
        <v>6.91244239631375</v>
      </c>
      <c r="G291" s="36">
        <v>25.2116666666667</v>
      </c>
    </row>
    <row r="292" spans="3:7" ht="15.75">
      <c r="C292" s="36">
        <v>266</v>
      </c>
      <c r="D292" s="36">
        <v>5663.40000000001</v>
      </c>
      <c r="E292" s="36">
        <v>19.3650793650793</v>
      </c>
      <c r="F292" s="36">
        <v>5.82010582010729</v>
      </c>
      <c r="G292" s="36">
        <v>25.6666666666667</v>
      </c>
    </row>
    <row r="293" spans="3:7" ht="15.75">
      <c r="C293" s="36">
        <v>267</v>
      </c>
      <c r="D293" s="36">
        <v>5697.50000000001</v>
      </c>
      <c r="E293" s="36">
        <v>18.6608122941834</v>
      </c>
      <c r="F293" s="36">
        <v>5.81778265642155</v>
      </c>
      <c r="G293" s="36">
        <v>25.8683333333333</v>
      </c>
    </row>
    <row r="294" spans="3:8" ht="15.75">
      <c r="C294" s="36">
        <v>268</v>
      </c>
      <c r="D294" s="36">
        <v>5731.60000000001</v>
      </c>
      <c r="E294" s="36">
        <v>19.1048034934499</v>
      </c>
      <c r="F294" s="36">
        <v>5.67685589519687</v>
      </c>
      <c r="G294" s="36">
        <v>25.655</v>
      </c>
      <c r="H294" s="36">
        <v>3.6664162283997</v>
      </c>
    </row>
    <row r="295" spans="3:7" ht="15.75">
      <c r="C295" s="36">
        <v>269</v>
      </c>
      <c r="D295" s="36">
        <v>5765.70000000001</v>
      </c>
      <c r="E295" s="36">
        <v>18.7698833510073</v>
      </c>
      <c r="F295" s="36">
        <v>5.62036055143177</v>
      </c>
      <c r="G295" s="36">
        <v>25.2583333333333</v>
      </c>
    </row>
    <row r="296" spans="3:7" ht="15.75">
      <c r="C296" s="36">
        <v>270</v>
      </c>
      <c r="D296" s="36">
        <v>5799.80000000001</v>
      </c>
      <c r="E296" s="36">
        <v>19.6292257360959</v>
      </c>
      <c r="F296" s="36">
        <v>5.67066521265032</v>
      </c>
      <c r="G296" s="36">
        <v>25.2083333333333</v>
      </c>
    </row>
    <row r="297" spans="3:7" ht="15.75">
      <c r="C297" s="36">
        <v>271</v>
      </c>
      <c r="D297" s="36">
        <v>5833.90000000001</v>
      </c>
      <c r="E297" s="36">
        <v>21.8712029161612</v>
      </c>
      <c r="F297" s="36">
        <v>6.56136087484793</v>
      </c>
      <c r="G297" s="36">
        <v>25.8133333333333</v>
      </c>
    </row>
    <row r="298" spans="3:7" ht="15.75">
      <c r="C298" s="36">
        <v>272</v>
      </c>
      <c r="D298" s="36">
        <v>5868.00000000001</v>
      </c>
      <c r="E298" s="36">
        <v>21.8225419664268</v>
      </c>
      <c r="F298" s="36">
        <v>5.99520383693132</v>
      </c>
      <c r="G298" s="36">
        <v>26.8183333333333</v>
      </c>
    </row>
    <row r="299" spans="3:8" ht="15.75">
      <c r="C299" s="36">
        <v>273</v>
      </c>
      <c r="D299" s="36">
        <v>5902.10000000001</v>
      </c>
      <c r="E299" s="36">
        <v>21.4797136038194</v>
      </c>
      <c r="F299" s="36">
        <v>6.0859188544138</v>
      </c>
      <c r="G299" s="36">
        <v>27.77</v>
      </c>
      <c r="H299" s="36">
        <v>7.77266903870471</v>
      </c>
    </row>
    <row r="300" spans="3:7" ht="15.75">
      <c r="C300" s="36">
        <v>274</v>
      </c>
      <c r="D300" s="36">
        <v>5936.20000000001</v>
      </c>
      <c r="E300" s="36">
        <v>20.8443271767814</v>
      </c>
      <c r="F300" s="36">
        <v>6.0686015831133</v>
      </c>
      <c r="G300" s="36">
        <v>28.705</v>
      </c>
    </row>
    <row r="301" spans="3:7" ht="15.75">
      <c r="C301" s="36">
        <v>275</v>
      </c>
      <c r="D301" s="36">
        <v>5970.30000000001</v>
      </c>
      <c r="E301" s="36">
        <v>19.5031055900619</v>
      </c>
      <c r="F301" s="36">
        <v>6.58385093167714</v>
      </c>
      <c r="G301" s="36">
        <v>29.7433333333333</v>
      </c>
    </row>
    <row r="302" spans="3:7" ht="15.75">
      <c r="C302" s="36">
        <v>276</v>
      </c>
      <c r="D302" s="36">
        <v>6004.40000000001</v>
      </c>
      <c r="E302" s="36">
        <v>18.9421894218947</v>
      </c>
      <c r="F302" s="36">
        <v>6.27306273062684</v>
      </c>
      <c r="G302" s="36">
        <v>30.945</v>
      </c>
    </row>
    <row r="303" spans="3:7" ht="15.75">
      <c r="C303" s="36">
        <v>277</v>
      </c>
      <c r="D303" s="36">
        <v>6038.50000000001</v>
      </c>
      <c r="E303" s="36">
        <v>19.6915776986937</v>
      </c>
      <c r="F303" s="36">
        <v>5.57532621589744</v>
      </c>
      <c r="G303" s="36">
        <v>33.0466666666667</v>
      </c>
    </row>
    <row r="304" spans="3:8" ht="15.75">
      <c r="C304" s="36">
        <v>278</v>
      </c>
      <c r="D304" s="36">
        <v>6072.60000000001</v>
      </c>
      <c r="E304" s="36">
        <v>19.7352587244273</v>
      </c>
      <c r="F304" s="36">
        <v>5.2948255114325</v>
      </c>
      <c r="G304" s="36">
        <v>35.665</v>
      </c>
      <c r="H304" s="36">
        <v>10.5515322846427</v>
      </c>
    </row>
    <row r="305" spans="3:7" ht="15.75">
      <c r="C305" s="36">
        <v>279</v>
      </c>
      <c r="D305" s="36">
        <v>6106.70000000001</v>
      </c>
      <c r="E305" s="36">
        <v>20.7332490518341</v>
      </c>
      <c r="F305" s="36">
        <v>5.68900126422269</v>
      </c>
      <c r="G305" s="36">
        <v>39.67</v>
      </c>
    </row>
    <row r="306" spans="3:7" ht="15.75">
      <c r="C306" s="36">
        <v>280</v>
      </c>
      <c r="D306" s="36">
        <v>6140.80000000001</v>
      </c>
      <c r="E306" s="36">
        <v>18.3650615901466</v>
      </c>
      <c r="F306" s="36">
        <v>5.26315789473653</v>
      </c>
      <c r="G306" s="36">
        <v>44.5566666666667</v>
      </c>
    </row>
    <row r="307" spans="3:7" ht="15.75">
      <c r="C307" s="36">
        <v>281</v>
      </c>
      <c r="D307" s="36">
        <v>6174.90000000001</v>
      </c>
      <c r="E307" s="36">
        <v>16.8490153172862</v>
      </c>
      <c r="F307" s="36">
        <v>5.57986870897214</v>
      </c>
      <c r="G307" s="36">
        <v>46.7475</v>
      </c>
    </row>
    <row r="308" spans="3:7" ht="15.75">
      <c r="C308" s="36">
        <v>282</v>
      </c>
      <c r="D308" s="36">
        <v>6209.00000000002</v>
      </c>
      <c r="E308" s="36">
        <v>15.231187669991</v>
      </c>
      <c r="F308" s="36">
        <v>4.89573889392558</v>
      </c>
      <c r="G308" s="36">
        <v>41.51</v>
      </c>
    </row>
    <row r="309" spans="3:7" ht="15.75">
      <c r="C309" s="36">
        <v>283</v>
      </c>
      <c r="D309" s="36">
        <v>6243.10000000002</v>
      </c>
      <c r="E309" s="36">
        <v>16.010978956999</v>
      </c>
      <c r="F309" s="36">
        <v>3.84263494968054</v>
      </c>
      <c r="G309" s="36">
        <v>41.4233333333333</v>
      </c>
    </row>
    <row r="310" spans="3:7" ht="15.75">
      <c r="C310" s="36">
        <v>284</v>
      </c>
      <c r="D310" s="36">
        <v>6277.20000000002</v>
      </c>
      <c r="E310" s="36">
        <v>16.2633107454018</v>
      </c>
      <c r="F310" s="36">
        <v>4.5498547918681</v>
      </c>
      <c r="G310" s="36">
        <v>38.8683333333333</v>
      </c>
    </row>
    <row r="311" spans="3:7" ht="15.75">
      <c r="C311" s="36">
        <v>285</v>
      </c>
      <c r="D311" s="36">
        <v>6311.30000000002</v>
      </c>
      <c r="E311" s="36">
        <v>19.615773508594</v>
      </c>
      <c r="F311" s="36">
        <v>5.76339737108112</v>
      </c>
      <c r="G311" s="36">
        <v>35.6983333333333</v>
      </c>
    </row>
    <row r="312" spans="3:8" ht="15.75">
      <c r="C312" s="36">
        <v>286</v>
      </c>
      <c r="D312" s="36">
        <v>6345.40000000002</v>
      </c>
      <c r="E312" s="36">
        <v>17.8713264495636</v>
      </c>
      <c r="F312" s="36">
        <v>2.85941223193046</v>
      </c>
      <c r="G312" s="36">
        <v>31.9133333333333</v>
      </c>
      <c r="H312" s="36">
        <v>14.9285746572891</v>
      </c>
    </row>
    <row r="313" spans="3:7" ht="15.75">
      <c r="C313" s="36">
        <v>287</v>
      </c>
      <c r="D313" s="36">
        <v>6379.50000000002</v>
      </c>
      <c r="E313" s="36">
        <v>17.797356828193</v>
      </c>
      <c r="F313" s="36">
        <v>3.08370044052927</v>
      </c>
      <c r="G313" s="36">
        <v>28.1583333333333</v>
      </c>
    </row>
    <row r="314" spans="3:7" ht="15.75">
      <c r="C314" s="36">
        <v>288</v>
      </c>
      <c r="D314" s="36">
        <v>6413.60000000002</v>
      </c>
      <c r="E314" s="36">
        <v>18.6159844054579</v>
      </c>
      <c r="F314" s="36">
        <v>2.92397660818723</v>
      </c>
      <c r="G314" s="36">
        <v>24.27</v>
      </c>
    </row>
    <row r="315" spans="3:7" ht="15.75">
      <c r="C315" s="36">
        <v>289</v>
      </c>
      <c r="D315" s="36">
        <v>6447.70000000002</v>
      </c>
      <c r="E315" s="36">
        <v>18.4750733137817</v>
      </c>
      <c r="F315" s="36">
        <v>3.61681329423292</v>
      </c>
      <c r="G315" s="36">
        <v>20.2516666666667</v>
      </c>
    </row>
    <row r="316" spans="3:7" ht="15.75">
      <c r="C316" s="36">
        <v>290</v>
      </c>
      <c r="D316" s="36">
        <v>6481.80000000002</v>
      </c>
      <c r="E316" s="36">
        <v>19.4117647058823</v>
      </c>
      <c r="F316" s="36">
        <v>3.03921568627438</v>
      </c>
      <c r="G316" s="36">
        <v>17.1316666666667</v>
      </c>
    </row>
    <row r="317" spans="3:8" ht="15.75">
      <c r="C317" s="36">
        <v>291</v>
      </c>
      <c r="D317" s="36">
        <v>6515.90000000002</v>
      </c>
      <c r="E317" s="36">
        <v>19.5817490494296</v>
      </c>
      <c r="F317" s="36">
        <v>3.42205323193794</v>
      </c>
      <c r="G317" s="36">
        <v>14.4283333333333</v>
      </c>
      <c r="H317" s="36">
        <v>23.1646125693077</v>
      </c>
    </row>
    <row r="318" spans="3:7" ht="15.75">
      <c r="C318" s="36">
        <v>292</v>
      </c>
      <c r="D318" s="36">
        <v>6550</v>
      </c>
      <c r="E318" s="36">
        <v>19.8388721047335</v>
      </c>
      <c r="F318" s="36">
        <v>3.62537764350504</v>
      </c>
      <c r="G318" s="36">
        <v>11.8233333333333</v>
      </c>
    </row>
    <row r="319" spans="3:7" ht="15.75">
      <c r="C319" s="36">
        <v>293</v>
      </c>
      <c r="D319" s="36">
        <v>6571.06382978723</v>
      </c>
      <c r="E319" s="36">
        <v>20.6820682068205</v>
      </c>
      <c r="F319" s="36">
        <v>4.07040704070438</v>
      </c>
      <c r="G319" s="36">
        <v>9.98833333333333</v>
      </c>
    </row>
    <row r="320" spans="3:7" ht="15.75">
      <c r="C320" s="36">
        <v>294</v>
      </c>
      <c r="D320" s="36">
        <v>6592.12765957447</v>
      </c>
      <c r="E320" s="36">
        <v>21.8713450292387</v>
      </c>
      <c r="F320" s="36">
        <v>3.97660818713564</v>
      </c>
      <c r="G320" s="36">
        <v>8.785</v>
      </c>
    </row>
    <row r="321" spans="3:7" ht="15.75">
      <c r="C321" s="36">
        <v>295</v>
      </c>
      <c r="D321" s="36">
        <v>6613.1914893617</v>
      </c>
      <c r="E321" s="36">
        <v>22.1989528795812</v>
      </c>
      <c r="F321" s="36">
        <v>3.87434554973844</v>
      </c>
      <c r="G321" s="36">
        <v>8.19666666666667</v>
      </c>
    </row>
    <row r="322" spans="3:8" ht="15.75">
      <c r="C322" s="36">
        <v>296</v>
      </c>
      <c r="D322" s="36">
        <v>6634.25531914894</v>
      </c>
      <c r="E322" s="36">
        <v>22.0153340635264</v>
      </c>
      <c r="F322" s="36">
        <v>3.83351588170951</v>
      </c>
      <c r="G322" s="36">
        <v>8.245</v>
      </c>
      <c r="H322" s="36">
        <v>23.6597601345574</v>
      </c>
    </row>
    <row r="323" spans="3:7" ht="15.75">
      <c r="C323" s="36">
        <v>297</v>
      </c>
      <c r="D323" s="36">
        <v>6655.31914893617</v>
      </c>
      <c r="E323" s="36">
        <v>22.9934924078075</v>
      </c>
      <c r="F323" s="36">
        <v>3.90455531453415</v>
      </c>
      <c r="G323" s="36">
        <v>8.34</v>
      </c>
    </row>
    <row r="324" spans="3:7" ht="15.75">
      <c r="C324" s="36">
        <v>298</v>
      </c>
      <c r="D324" s="36">
        <v>6676.3829787234</v>
      </c>
      <c r="E324" s="36">
        <v>23.7068965517243</v>
      </c>
      <c r="F324" s="36">
        <v>4.09482758620691</v>
      </c>
      <c r="G324" s="36">
        <v>8.28833333333333</v>
      </c>
    </row>
    <row r="325" spans="3:7" ht="15.75">
      <c r="C325" s="36">
        <v>299</v>
      </c>
      <c r="D325" s="36">
        <v>6697.44680851064</v>
      </c>
      <c r="E325" s="36">
        <v>23.9277652370208</v>
      </c>
      <c r="F325" s="36">
        <v>3.38600451467283</v>
      </c>
      <c r="G325" s="36">
        <v>9.10166666666667</v>
      </c>
    </row>
    <row r="326" spans="3:7" ht="15.75">
      <c r="C326" s="36">
        <v>300</v>
      </c>
      <c r="D326" s="36">
        <v>6718.51063829787</v>
      </c>
      <c r="E326" s="36">
        <v>24.0449438202245</v>
      </c>
      <c r="F326" s="36">
        <v>3.82022471910218</v>
      </c>
      <c r="G326" s="36">
        <v>9.83</v>
      </c>
    </row>
    <row r="327" spans="3:8" ht="15.75">
      <c r="C327" s="36">
        <v>301</v>
      </c>
      <c r="D327" s="36">
        <v>6739.5744680851</v>
      </c>
      <c r="E327" s="36">
        <v>23.7575757575765</v>
      </c>
      <c r="F327" s="36">
        <v>4.24242424242299</v>
      </c>
      <c r="G327" s="36">
        <v>10.8766666666667</v>
      </c>
      <c r="H327" s="36">
        <v>30.1220389233539</v>
      </c>
    </row>
    <row r="328" spans="3:7" ht="15.75">
      <c r="C328" s="36">
        <v>302</v>
      </c>
      <c r="D328" s="36">
        <v>6760.63829787234</v>
      </c>
      <c r="E328" s="36">
        <v>23.8841978287092</v>
      </c>
      <c r="F328" s="36">
        <v>3.86007237635661</v>
      </c>
      <c r="G328" s="36">
        <v>12.2566666666667</v>
      </c>
    </row>
    <row r="329" spans="3:7" ht="15.75">
      <c r="C329" s="36">
        <v>303</v>
      </c>
      <c r="D329" s="36">
        <v>6781.70212765957</v>
      </c>
      <c r="E329" s="36">
        <v>23.8312428734334</v>
      </c>
      <c r="F329" s="36">
        <v>4.10490307867585</v>
      </c>
      <c r="G329" s="36">
        <v>14.2533333333333</v>
      </c>
    </row>
    <row r="330" spans="3:7" ht="15.75">
      <c r="C330" s="36">
        <v>304</v>
      </c>
      <c r="D330" s="36">
        <v>6802.76595744681</v>
      </c>
      <c r="E330" s="36">
        <v>23.6904761904761</v>
      </c>
      <c r="F330" s="36">
        <v>4.28571428571489</v>
      </c>
      <c r="G330" s="36">
        <v>15.5833333333333</v>
      </c>
    </row>
    <row r="331" spans="3:7" ht="15.75">
      <c r="C331" s="36">
        <v>305</v>
      </c>
      <c r="D331" s="36">
        <v>6823.82978723404</v>
      </c>
      <c r="E331" s="36">
        <v>24.6722288438614</v>
      </c>
      <c r="F331" s="36">
        <v>3.45649582836752</v>
      </c>
      <c r="G331" s="36">
        <v>16.63</v>
      </c>
    </row>
    <row r="332" spans="3:8" ht="15.75">
      <c r="C332" s="36">
        <v>306</v>
      </c>
      <c r="D332" s="36">
        <v>6844.89361702127</v>
      </c>
      <c r="E332" s="36">
        <v>24.2788461538473</v>
      </c>
      <c r="F332" s="36">
        <v>3.60576923076724</v>
      </c>
      <c r="G332" s="36">
        <v>17.675</v>
      </c>
      <c r="H332" s="36">
        <v>29.1205147657984</v>
      </c>
    </row>
    <row r="333" spans="3:7" ht="15.75">
      <c r="C333" s="36">
        <v>307</v>
      </c>
      <c r="D333" s="36">
        <v>6865.95744680851</v>
      </c>
      <c r="E333" s="36">
        <v>24.3243243243243</v>
      </c>
      <c r="F333" s="36">
        <v>3.80835380835364</v>
      </c>
      <c r="G333" s="36">
        <v>19.1083333333333</v>
      </c>
    </row>
    <row r="334" spans="3:7" ht="15.75">
      <c r="C334" s="36">
        <v>308</v>
      </c>
      <c r="D334" s="36">
        <v>6887.02127659574</v>
      </c>
      <c r="E334" s="36">
        <v>23.309178743961</v>
      </c>
      <c r="F334" s="36">
        <v>4.71014492753605</v>
      </c>
      <c r="G334" s="36">
        <v>21.0866666666667</v>
      </c>
    </row>
    <row r="335" spans="3:7" ht="15.75">
      <c r="C335" s="36">
        <v>309</v>
      </c>
      <c r="D335" s="36">
        <v>6908.08510638297</v>
      </c>
      <c r="E335" s="36">
        <v>22.738693467337</v>
      </c>
      <c r="F335" s="36">
        <v>4.02010050251207</v>
      </c>
      <c r="G335" s="36">
        <v>22.9725</v>
      </c>
    </row>
    <row r="336" spans="3:7" ht="15.75">
      <c r="C336" s="36">
        <v>310</v>
      </c>
      <c r="D336" s="36">
        <v>6929.14893617021</v>
      </c>
      <c r="E336" s="36">
        <v>22.2598870056499</v>
      </c>
      <c r="F336" s="36">
        <v>4.29378531073446</v>
      </c>
      <c r="G336" s="36">
        <v>24.7416666666667</v>
      </c>
    </row>
    <row r="337" spans="3:8" ht="15.75">
      <c r="C337" s="36">
        <v>311</v>
      </c>
      <c r="D337" s="36">
        <v>6950.21276595744</v>
      </c>
      <c r="E337" s="36">
        <v>22.5653206650835</v>
      </c>
      <c r="F337" s="36">
        <v>4.5130641330167</v>
      </c>
      <c r="G337" s="36">
        <v>29.62</v>
      </c>
      <c r="H337" s="36">
        <v>13.5424241679312</v>
      </c>
    </row>
    <row r="338" spans="3:7" ht="15.75">
      <c r="C338" s="36">
        <v>312</v>
      </c>
      <c r="D338" s="36">
        <v>6971.27659574468</v>
      </c>
      <c r="E338" s="36">
        <v>22.986036519871</v>
      </c>
      <c r="F338" s="36">
        <v>3.86680988184706</v>
      </c>
      <c r="G338" s="36">
        <v>31.4966666666667</v>
      </c>
    </row>
    <row r="339" spans="3:7" ht="15.75">
      <c r="C339" s="36">
        <v>313</v>
      </c>
      <c r="D339" s="36">
        <v>6992.34042553191</v>
      </c>
      <c r="E339" s="36">
        <v>22.6351351351354</v>
      </c>
      <c r="F339" s="36">
        <v>4.61711711711736</v>
      </c>
      <c r="G339" s="36">
        <v>44.0725</v>
      </c>
    </row>
    <row r="340" spans="3:7" ht="15.75">
      <c r="C340" s="36">
        <v>314</v>
      </c>
      <c r="D340" s="36">
        <v>7013.40425531914</v>
      </c>
      <c r="E340" s="36">
        <v>23.3809001097696</v>
      </c>
      <c r="F340" s="36">
        <v>4.39077936333651</v>
      </c>
      <c r="G340" s="36">
        <v>43.45</v>
      </c>
    </row>
    <row r="341" spans="3:7" ht="15.75">
      <c r="C341" s="36">
        <v>315</v>
      </c>
      <c r="D341" s="36">
        <v>7034.46808510638</v>
      </c>
      <c r="E341" s="36">
        <v>23.8623751387352</v>
      </c>
      <c r="F341" s="36">
        <v>4.32852386237488</v>
      </c>
      <c r="G341" s="36">
        <v>52.5925</v>
      </c>
    </row>
    <row r="342" spans="3:8" ht="15.75">
      <c r="C342" s="36">
        <v>316</v>
      </c>
      <c r="D342" s="36">
        <v>7067.02702702703</v>
      </c>
      <c r="E342" s="36">
        <v>22.6804123711342</v>
      </c>
      <c r="F342" s="36">
        <v>4.0206185567008</v>
      </c>
      <c r="G342" s="36">
        <v>42.94</v>
      </c>
      <c r="H342" s="36">
        <v>5.12097721400047</v>
      </c>
    </row>
    <row r="343" spans="3:7" ht="15.75">
      <c r="C343" s="36">
        <v>317</v>
      </c>
      <c r="D343" s="36">
        <v>7111.08108108108</v>
      </c>
      <c r="E343" s="36">
        <v>19.5914577530179</v>
      </c>
      <c r="F343" s="36">
        <v>4.7353760445687</v>
      </c>
      <c r="G343" s="36">
        <v>48.795</v>
      </c>
    </row>
    <row r="344" spans="3:7" ht="15.75">
      <c r="C344" s="36">
        <v>318</v>
      </c>
      <c r="D344" s="36">
        <v>7155.13513513513</v>
      </c>
      <c r="E344" s="36">
        <v>16.3850110213074</v>
      </c>
      <c r="F344" s="36">
        <v>3.4533431300512</v>
      </c>
      <c r="G344" s="36">
        <v>41.9083333333333</v>
      </c>
    </row>
    <row r="345" spans="3:7" ht="15.75">
      <c r="C345" s="36">
        <v>319</v>
      </c>
      <c r="D345" s="36">
        <v>7199.18918918919</v>
      </c>
      <c r="E345" s="36">
        <v>22.1585482330469</v>
      </c>
      <c r="F345" s="36">
        <v>4.48901623686695</v>
      </c>
      <c r="G345" s="36">
        <v>47.245</v>
      </c>
    </row>
    <row r="346" spans="3:7" ht="15.75">
      <c r="C346" s="36">
        <v>320</v>
      </c>
      <c r="D346" s="36">
        <v>7243.24324324324</v>
      </c>
      <c r="E346" s="36">
        <v>22.2222222222211</v>
      </c>
      <c r="F346" s="36">
        <v>4.17853751187124</v>
      </c>
      <c r="G346" s="36">
        <v>42.0483333333333</v>
      </c>
    </row>
    <row r="347" spans="3:8" ht="15.75">
      <c r="C347" s="36">
        <v>321</v>
      </c>
      <c r="D347" s="36">
        <v>7287.2972972973</v>
      </c>
      <c r="E347" s="36">
        <v>21.7716115261477</v>
      </c>
      <c r="F347" s="36">
        <v>4.48239060832441</v>
      </c>
      <c r="G347" s="36">
        <v>48.5425</v>
      </c>
      <c r="H347" s="36">
        <v>3.50011745360582</v>
      </c>
    </row>
    <row r="348" spans="3:7" ht="15.75">
      <c r="C348" s="36">
        <v>322</v>
      </c>
      <c r="D348" s="36">
        <v>7331.35135135135</v>
      </c>
      <c r="E348" s="36">
        <v>21.9469026548671</v>
      </c>
      <c r="F348" s="36">
        <v>3.89380530973486</v>
      </c>
      <c r="G348" s="36">
        <v>47.17</v>
      </c>
    </row>
    <row r="349" spans="3:7" ht="15.75">
      <c r="C349" s="36">
        <v>323</v>
      </c>
      <c r="D349" s="36">
        <v>7375.40540540541</v>
      </c>
      <c r="E349" s="36">
        <v>22.7149321266953</v>
      </c>
      <c r="F349" s="36">
        <v>4.25339366515971</v>
      </c>
      <c r="G349" s="36">
        <v>56.1175</v>
      </c>
    </row>
    <row r="350" spans="3:7" ht="15.75">
      <c r="C350" s="36">
        <v>324</v>
      </c>
      <c r="D350" s="36">
        <v>7419.45945945946</v>
      </c>
      <c r="E350" s="36">
        <v>25.2952755905516</v>
      </c>
      <c r="F350" s="36">
        <v>3.64173228346481</v>
      </c>
      <c r="G350" s="36">
        <v>54.7066666666667</v>
      </c>
    </row>
    <row r="351" spans="3:7" ht="15.75">
      <c r="C351" s="36">
        <v>325</v>
      </c>
      <c r="D351" s="36">
        <v>7463.51351351351</v>
      </c>
      <c r="E351" s="36">
        <v>24.6276067527317</v>
      </c>
      <c r="F351" s="36">
        <v>4.17080436941321</v>
      </c>
      <c r="G351" s="36">
        <v>63.7925</v>
      </c>
    </row>
    <row r="352" spans="3:8" ht="15.75">
      <c r="C352" s="36">
        <v>326</v>
      </c>
      <c r="D352" s="36">
        <v>7507.56756756757</v>
      </c>
      <c r="E352" s="36">
        <v>21.4851485148522</v>
      </c>
      <c r="F352" s="36">
        <v>3.86138613861362</v>
      </c>
      <c r="G352" s="36">
        <v>57.7616666666667</v>
      </c>
      <c r="H352" s="36">
        <v>2.05630354957161</v>
      </c>
    </row>
    <row r="353" spans="3:7" ht="15.75">
      <c r="C353" s="36">
        <v>327</v>
      </c>
      <c r="D353" s="36">
        <v>7551.62162162162</v>
      </c>
      <c r="E353" s="36">
        <v>20.1851851851843</v>
      </c>
      <c r="F353" s="36">
        <v>4.53703703703799</v>
      </c>
      <c r="G353" s="36">
        <v>54.345</v>
      </c>
    </row>
    <row r="354" spans="3:7" ht="15.75">
      <c r="C354" s="36">
        <v>328</v>
      </c>
      <c r="D354" s="36">
        <v>7595.67567567568</v>
      </c>
      <c r="E354" s="36">
        <v>17.9297597042523</v>
      </c>
      <c r="F354" s="36">
        <v>4.89833641404813</v>
      </c>
      <c r="G354" s="36">
        <v>52.95375</v>
      </c>
    </row>
    <row r="355" spans="3:7" ht="15.75">
      <c r="C355" s="36">
        <v>329</v>
      </c>
      <c r="D355" s="36">
        <v>7639.72972972973</v>
      </c>
      <c r="E355" s="36">
        <v>18.6634066829665</v>
      </c>
      <c r="F355" s="36">
        <v>3.91198044009737</v>
      </c>
      <c r="G355" s="36">
        <v>56.0233333333333</v>
      </c>
    </row>
    <row r="356" spans="3:7" ht="15.75">
      <c r="C356" s="36">
        <v>330</v>
      </c>
      <c r="D356" s="36">
        <v>7683.78378378379</v>
      </c>
      <c r="E356" s="36">
        <v>18.7963726298435</v>
      </c>
      <c r="F356" s="36">
        <v>3.9571310799666</v>
      </c>
      <c r="G356" s="36">
        <v>56.265</v>
      </c>
    </row>
    <row r="357" spans="3:8" ht="15.75">
      <c r="C357" s="36">
        <v>331</v>
      </c>
      <c r="D357" s="36">
        <v>7727.83783783784</v>
      </c>
      <c r="E357" s="36">
        <v>18.8093183779126</v>
      </c>
      <c r="F357" s="36">
        <v>4.055220017256</v>
      </c>
      <c r="G357" s="36">
        <v>62.5783333333333</v>
      </c>
      <c r="H357" s="36">
        <v>0.9745293466223721</v>
      </c>
    </row>
    <row r="358" spans="3:7" ht="15.75">
      <c r="C358" s="36">
        <v>332</v>
      </c>
      <c r="D358" s="36">
        <v>7771.89189189189</v>
      </c>
      <c r="E358" s="36">
        <v>19.3064667291471</v>
      </c>
      <c r="F358" s="36">
        <v>4.40487347703815</v>
      </c>
      <c r="G358" s="36">
        <v>65.435</v>
      </c>
    </row>
    <row r="359" spans="3:7" ht="15.75">
      <c r="C359" s="36">
        <v>333</v>
      </c>
      <c r="D359" s="36">
        <v>7815.94594594595</v>
      </c>
      <c r="E359" s="36">
        <v>20.1729106628241</v>
      </c>
      <c r="F359" s="36">
        <v>4.03458213256483</v>
      </c>
      <c r="G359" s="36">
        <v>85.3</v>
      </c>
    </row>
    <row r="360" spans="3:7" ht="15.75">
      <c r="C360" s="36">
        <v>334</v>
      </c>
      <c r="D360" s="36">
        <v>7860</v>
      </c>
      <c r="E360" s="36">
        <v>21.8779342723011</v>
      </c>
      <c r="F360" s="36">
        <v>3.5680751173709</v>
      </c>
      <c r="G360" s="36">
        <v>97.62125</v>
      </c>
    </row>
    <row r="361" spans="3:7" ht="15.75">
      <c r="C361" s="36">
        <v>335</v>
      </c>
      <c r="D361" s="36">
        <v>7965.3125</v>
      </c>
      <c r="E361" s="36">
        <v>23.119777158775</v>
      </c>
      <c r="F361" s="36">
        <v>3.43546889507753</v>
      </c>
      <c r="G361" s="36">
        <v>117.2575</v>
      </c>
    </row>
    <row r="362" spans="3:8" ht="15.75">
      <c r="C362" s="36">
        <v>336</v>
      </c>
      <c r="D362" s="36">
        <v>8070.625</v>
      </c>
      <c r="E362" s="36">
        <v>21.3756613756623</v>
      </c>
      <c r="F362" s="36">
        <v>4.97354497354466</v>
      </c>
      <c r="G362" s="36">
        <v>129.1075</v>
      </c>
      <c r="H362" s="36">
        <v>3.00808897876643</v>
      </c>
    </row>
    <row r="363" spans="3:7" ht="15.75">
      <c r="C363" s="36">
        <v>337</v>
      </c>
      <c r="D363" s="36">
        <v>8175.9375</v>
      </c>
      <c r="E363" s="36">
        <v>21.1798839458411</v>
      </c>
      <c r="F363" s="36">
        <v>3.77176015473869</v>
      </c>
      <c r="G363" s="36">
        <v>114.6325</v>
      </c>
    </row>
    <row r="364" spans="3:7" ht="15.75">
      <c r="C364" s="36">
        <v>338</v>
      </c>
      <c r="D364" s="36">
        <v>8281.25</v>
      </c>
      <c r="E364" s="36">
        <v>19.4183864915569</v>
      </c>
      <c r="F364" s="36">
        <v>3.56472795497187</v>
      </c>
      <c r="G364" s="36">
        <v>86.5725</v>
      </c>
    </row>
    <row r="365" spans="3:7" ht="15.75">
      <c r="C365" s="36">
        <v>339</v>
      </c>
      <c r="D365" s="36">
        <v>8386.5625</v>
      </c>
      <c r="E365" s="36">
        <v>19.2850423330201</v>
      </c>
      <c r="F365" s="36">
        <v>4.23330197554112</v>
      </c>
      <c r="G365" s="36">
        <v>71.06</v>
      </c>
    </row>
    <row r="366" spans="3:7" ht="15.75">
      <c r="C366" s="36">
        <v>340</v>
      </c>
      <c r="D366" s="36">
        <v>8491.875</v>
      </c>
      <c r="E366" s="36">
        <v>7.90729379686469</v>
      </c>
      <c r="F366" s="36">
        <v>2.7266530334012</v>
      </c>
      <c r="G366" s="36">
        <v>64.7725</v>
      </c>
    </row>
    <row r="367" spans="3:8" ht="15.75">
      <c r="C367" s="36">
        <v>341</v>
      </c>
      <c r="D367" s="36">
        <v>8597.1875</v>
      </c>
      <c r="E367" s="36">
        <v>10.1910828025476</v>
      </c>
      <c r="F367" s="36">
        <v>3.01100173711656</v>
      </c>
      <c r="G367" s="36">
        <v>59.18375</v>
      </c>
      <c r="H367" s="36">
        <v>-2.84246856581774</v>
      </c>
    </row>
    <row r="368" spans="3:7" ht="15.75">
      <c r="C368" s="36">
        <v>342</v>
      </c>
      <c r="D368" s="36">
        <v>8702.5</v>
      </c>
      <c r="E368" s="36">
        <v>15.422276621787</v>
      </c>
      <c r="F368" s="36">
        <v>5.75275397796784</v>
      </c>
      <c r="G368" s="36">
        <v>54.47</v>
      </c>
    </row>
    <row r="369" spans="3:7" ht="15.75">
      <c r="C369" s="36">
        <v>343</v>
      </c>
      <c r="D369" s="36">
        <v>8807.8125</v>
      </c>
      <c r="E369" s="36">
        <v>15.7397691500531</v>
      </c>
      <c r="F369" s="36">
        <v>4.19727177334686</v>
      </c>
      <c r="G369" s="36">
        <v>51.3375</v>
      </c>
    </row>
    <row r="370" spans="3:7" ht="15.75">
      <c r="C370" s="36">
        <v>344</v>
      </c>
      <c r="D370" s="36">
        <v>8913.125</v>
      </c>
      <c r="E370" s="36">
        <v>14.715719063545</v>
      </c>
      <c r="F370" s="36">
        <v>3.59531772575155</v>
      </c>
      <c r="G370" s="36">
        <v>52.435</v>
      </c>
    </row>
    <row r="371" spans="3:7" ht="15.75">
      <c r="C371" s="36">
        <v>345</v>
      </c>
      <c r="D371" s="36">
        <v>9018.4375</v>
      </c>
      <c r="E371" s="36">
        <v>14.3641354071361</v>
      </c>
      <c r="F371" s="36">
        <v>4.11710887465706</v>
      </c>
      <c r="G371" s="36">
        <v>61.8975</v>
      </c>
    </row>
    <row r="372" spans="3:8" ht="15.75">
      <c r="C372" s="36">
        <v>346</v>
      </c>
      <c r="D372" s="36">
        <v>9123.75</v>
      </c>
      <c r="E372" s="36">
        <v>17.0498084291182</v>
      </c>
      <c r="F372" s="36">
        <v>3.63984674329504</v>
      </c>
      <c r="G372" s="36">
        <v>74.36125</v>
      </c>
      <c r="H372" s="36">
        <v>3.4283218691997</v>
      </c>
    </row>
    <row r="373" spans="3:7" ht="15.75">
      <c r="C373" s="36">
        <v>347</v>
      </c>
      <c r="D373" s="36">
        <v>9229.0625</v>
      </c>
      <c r="E373" s="36">
        <v>16.9573643410855</v>
      </c>
      <c r="F373" s="36">
        <v>3.87596899224766</v>
      </c>
      <c r="G373" s="36">
        <v>73.66125</v>
      </c>
    </row>
    <row r="374" spans="3:7" ht="15.75">
      <c r="C374" s="36">
        <v>348</v>
      </c>
      <c r="D374" s="36">
        <v>9334.375</v>
      </c>
      <c r="E374" s="36">
        <v>20.6208425720614</v>
      </c>
      <c r="F374" s="36">
        <v>3.76940133037803</v>
      </c>
      <c r="G374" s="36">
        <v>61.85</v>
      </c>
    </row>
    <row r="375" spans="3:7" ht="15.75">
      <c r="C375" s="36">
        <v>349</v>
      </c>
      <c r="D375" s="36">
        <v>9439.6875</v>
      </c>
      <c r="E375" s="36">
        <v>17.2768878718538</v>
      </c>
      <c r="F375" s="36">
        <v>4.57665903890107</v>
      </c>
      <c r="G375" s="36">
        <v>53</v>
      </c>
    </row>
    <row r="376" spans="3:7" ht="15.75">
      <c r="C376" s="36">
        <v>350</v>
      </c>
      <c r="D376" s="36">
        <v>9545</v>
      </c>
      <c r="E376" s="36">
        <v>12.4057573680605</v>
      </c>
      <c r="F376" s="36">
        <v>3.15284441398211</v>
      </c>
      <c r="G376" s="36">
        <v>47.9</v>
      </c>
    </row>
    <row r="377" spans="3:8" ht="15.75">
      <c r="C377" s="36">
        <v>351</v>
      </c>
      <c r="D377" s="36">
        <v>9559.61538461538</v>
      </c>
      <c r="E377" s="36">
        <v>19.4174757281559</v>
      </c>
      <c r="F377" s="36">
        <v>4.0992448759439</v>
      </c>
      <c r="G377" s="36">
        <v>44.0875</v>
      </c>
      <c r="H377" s="36">
        <v>13.5594680925539</v>
      </c>
    </row>
    <row r="378" spans="3:7" ht="15.75">
      <c r="C378" s="36">
        <v>352</v>
      </c>
      <c r="D378" s="36">
        <v>9574.23076923077</v>
      </c>
      <c r="E378" s="36">
        <v>18.4130213631744</v>
      </c>
      <c r="F378" s="36">
        <v>3.45879959308337</v>
      </c>
      <c r="G378" s="36">
        <v>41.265</v>
      </c>
    </row>
    <row r="379" spans="3:7" ht="15.75">
      <c r="C379" s="36">
        <v>353</v>
      </c>
      <c r="D379" s="36">
        <v>9588.84615384615</v>
      </c>
      <c r="E379" s="36">
        <v>25.6440281030451</v>
      </c>
      <c r="F379" s="36">
        <v>3.39578454332594</v>
      </c>
      <c r="G379" s="36">
        <v>39.41375</v>
      </c>
    </row>
    <row r="380" spans="3:7" ht="15.75">
      <c r="C380" s="36">
        <v>354</v>
      </c>
      <c r="D380" s="36">
        <v>9603.46153846154</v>
      </c>
      <c r="E380" s="36">
        <v>24.7044917257674</v>
      </c>
      <c r="F380" s="36">
        <v>3.42789598108788</v>
      </c>
      <c r="G380" s="36">
        <v>33.38</v>
      </c>
    </row>
    <row r="381" spans="3:7" ht="15.75">
      <c r="C381" s="36">
        <v>355</v>
      </c>
      <c r="D381" s="36">
        <v>9618.07692307692</v>
      </c>
      <c r="E381" s="36">
        <v>23.3993015133872</v>
      </c>
      <c r="F381" s="36">
        <v>3.49243306169983</v>
      </c>
      <c r="G381" s="36">
        <v>27.6825</v>
      </c>
    </row>
    <row r="382" spans="3:8" ht="15.75">
      <c r="C382" s="36">
        <v>356</v>
      </c>
      <c r="D382" s="36">
        <v>9632.69230769231</v>
      </c>
      <c r="E382" s="36">
        <v>22.4025974025972</v>
      </c>
      <c r="F382" s="36">
        <v>3.4632034632031</v>
      </c>
      <c r="G382" s="36">
        <v>32.6666666666667</v>
      </c>
      <c r="H382" s="36">
        <v>9.34978642619839</v>
      </c>
    </row>
    <row r="383" spans="3:7" ht="15.75">
      <c r="C383" s="36">
        <v>357</v>
      </c>
      <c r="D383" s="36">
        <v>9647.30769230769</v>
      </c>
      <c r="E383" s="36">
        <v>22.7688787185371</v>
      </c>
      <c r="F383" s="36">
        <v>3.77574370709313</v>
      </c>
      <c r="G383" s="36">
        <v>28.6575</v>
      </c>
    </row>
    <row r="384" spans="3:7" ht="15.75">
      <c r="C384" s="36">
        <v>358</v>
      </c>
      <c r="D384" s="36">
        <v>9661.92307692308</v>
      </c>
      <c r="E384" s="36">
        <v>22.0398593200475</v>
      </c>
      <c r="F384" s="36">
        <v>3.98593200468837</v>
      </c>
      <c r="G384" s="36">
        <v>37.0566666666667</v>
      </c>
    </row>
    <row r="385" spans="3:7" ht="15.75">
      <c r="C385" s="36">
        <v>359</v>
      </c>
      <c r="D385" s="36">
        <v>9676.53846153846</v>
      </c>
      <c r="E385" s="36">
        <v>25.9085580304806</v>
      </c>
      <c r="F385" s="36">
        <v>3.63423212192248</v>
      </c>
      <c r="G385" s="36">
        <v>37.8825</v>
      </c>
    </row>
    <row r="386" spans="3:7" ht="15.75">
      <c r="C386" s="36">
        <v>360</v>
      </c>
      <c r="D386" s="36">
        <v>9691.15384615385</v>
      </c>
      <c r="E386" s="36">
        <v>29.6620775969966</v>
      </c>
      <c r="F386" s="36">
        <v>3.7546933667086</v>
      </c>
      <c r="G386" s="36">
        <v>59.6783333333333</v>
      </c>
    </row>
    <row r="387" spans="3:8" ht="15.75">
      <c r="C387" s="36">
        <v>361</v>
      </c>
      <c r="D387" s="36">
        <v>9705.76923076923</v>
      </c>
      <c r="E387" s="36">
        <v>28.6556603773583</v>
      </c>
      <c r="F387" s="36">
        <v>3.53773584905668</v>
      </c>
      <c r="G387" s="36">
        <v>82.8416666666667</v>
      </c>
      <c r="H387" s="36">
        <v>17.3924408931796</v>
      </c>
    </row>
    <row r="388" spans="3:7" ht="15.75">
      <c r="C388" s="36">
        <v>362</v>
      </c>
      <c r="D388" s="36">
        <v>9720.38461538462</v>
      </c>
      <c r="E388" s="36">
        <v>28.4987277353693</v>
      </c>
      <c r="F388" s="36">
        <v>4.07124681933799</v>
      </c>
      <c r="G388" s="36">
        <v>81.2216666666667</v>
      </c>
    </row>
    <row r="389" spans="3:7" ht="15.75">
      <c r="C389" s="36">
        <v>363</v>
      </c>
      <c r="D389" s="36">
        <v>9735</v>
      </c>
      <c r="E389" s="36">
        <v>22.6730310262531</v>
      </c>
      <c r="F389" s="36">
        <v>3.10262529832848</v>
      </c>
      <c r="G389" s="36">
        <v>52.9316666666667</v>
      </c>
    </row>
    <row r="390" spans="3:7" ht="15.75">
      <c r="C390" s="36">
        <v>364</v>
      </c>
      <c r="D390" s="36">
        <v>9749.61538461539</v>
      </c>
      <c r="E390" s="36">
        <v>11.6735537190086</v>
      </c>
      <c r="F390" s="36">
        <v>4.85537190082614</v>
      </c>
      <c r="G390" s="36">
        <v>34.4425</v>
      </c>
    </row>
    <row r="391" spans="3:7" ht="15.75">
      <c r="C391" s="36">
        <v>365</v>
      </c>
      <c r="D391" s="36">
        <v>9764.23076923077</v>
      </c>
      <c r="E391" s="36">
        <v>6.91299165673399</v>
      </c>
      <c r="F391" s="36">
        <v>2.26460071513709</v>
      </c>
      <c r="G391" s="36">
        <v>25.955</v>
      </c>
    </row>
    <row r="392" spans="3:8" ht="15.75">
      <c r="C392" s="36">
        <v>366</v>
      </c>
      <c r="D392" s="36">
        <v>9778.84615384616</v>
      </c>
      <c r="E392" s="36">
        <v>15.7840083073729</v>
      </c>
      <c r="F392" s="36">
        <v>4.88058151609521</v>
      </c>
      <c r="G392" s="36">
        <v>19.9175</v>
      </c>
      <c r="H392" s="36">
        <v>18.8327605436253</v>
      </c>
    </row>
    <row r="393" spans="3:7" ht="15.75">
      <c r="C393" s="36">
        <v>367</v>
      </c>
      <c r="D393" s="36">
        <v>9793.46153846154</v>
      </c>
      <c r="E393" s="36">
        <v>16.8846611177167</v>
      </c>
      <c r="F393" s="36">
        <v>4.8751486325805</v>
      </c>
      <c r="G393" s="36">
        <v>17.1933333333333</v>
      </c>
    </row>
    <row r="394" spans="3:7" ht="15.75">
      <c r="C394" s="36">
        <v>368</v>
      </c>
      <c r="D394" s="36">
        <v>9808.07692307693</v>
      </c>
      <c r="E394" s="36">
        <v>13.3918770581778</v>
      </c>
      <c r="F394" s="36">
        <v>5.04939626783747</v>
      </c>
      <c r="G394" s="36">
        <v>15.04</v>
      </c>
    </row>
    <row r="395" spans="3:7" ht="15.75">
      <c r="C395" s="36">
        <v>369</v>
      </c>
      <c r="D395" s="36">
        <v>9822.69230769231</v>
      </c>
      <c r="E395" s="36">
        <v>17.3120728929387</v>
      </c>
      <c r="F395" s="36">
        <v>4.8974943052379</v>
      </c>
      <c r="G395" s="36">
        <v>14.28</v>
      </c>
    </row>
    <row r="396" spans="3:7" ht="15.75">
      <c r="C396" s="36">
        <v>370</v>
      </c>
      <c r="D396" s="36">
        <v>9837.3076923077</v>
      </c>
      <c r="E396" s="36">
        <v>27.2316384180779</v>
      </c>
      <c r="F396" s="36">
        <v>3.61581920904116</v>
      </c>
      <c r="G396" s="36">
        <v>15.32</v>
      </c>
    </row>
    <row r="397" spans="3:8" ht="15.75">
      <c r="C397" s="36">
        <v>371</v>
      </c>
      <c r="D397" s="36">
        <v>9851.92307692308</v>
      </c>
      <c r="E397" s="36">
        <v>28.0112044817935</v>
      </c>
      <c r="F397" s="36">
        <v>4.48179271708636</v>
      </c>
      <c r="G397" s="36">
        <v>18.055</v>
      </c>
      <c r="H397" s="36">
        <v>28.5197713579236</v>
      </c>
    </row>
    <row r="398" spans="3:7" ht="15.75">
      <c r="C398" s="36">
        <v>372</v>
      </c>
      <c r="D398" s="36">
        <v>9866.53846153846</v>
      </c>
      <c r="E398" s="36">
        <v>24.8648648648646</v>
      </c>
      <c r="F398" s="36">
        <v>4.05405405405422</v>
      </c>
      <c r="G398" s="36">
        <v>22.14</v>
      </c>
    </row>
    <row r="399" spans="3:7" ht="15.75">
      <c r="C399" s="36">
        <v>373</v>
      </c>
      <c r="D399" s="36">
        <v>9881.15384615385</v>
      </c>
      <c r="E399" s="36">
        <v>23.3082706766909</v>
      </c>
      <c r="F399" s="36">
        <v>4.26065162907279</v>
      </c>
      <c r="G399" s="36">
        <v>28.43</v>
      </c>
    </row>
    <row r="400" spans="3:7" ht="15.75">
      <c r="C400" s="36">
        <v>374</v>
      </c>
      <c r="D400" s="36">
        <v>9895.76923076923</v>
      </c>
      <c r="E400" s="36">
        <v>21.775147928994</v>
      </c>
      <c r="F400" s="36">
        <v>4.02366863905337</v>
      </c>
      <c r="G400" s="36">
        <v>33.665</v>
      </c>
    </row>
    <row r="401" spans="3:7" ht="15.75">
      <c r="C401" s="36">
        <v>375</v>
      </c>
      <c r="D401" s="36">
        <v>9910.38461538462</v>
      </c>
      <c r="E401" s="36">
        <v>18.4845005740543</v>
      </c>
      <c r="F401" s="36">
        <v>3.78874856486724</v>
      </c>
      <c r="G401" s="36">
        <v>35.4525</v>
      </c>
    </row>
    <row r="402" spans="3:8" ht="15.75">
      <c r="C402" s="36">
        <v>376</v>
      </c>
      <c r="D402" s="36">
        <v>9925</v>
      </c>
      <c r="E402" s="36">
        <v>14.0869565217388</v>
      </c>
      <c r="F402" s="36">
        <v>3.99999999999997</v>
      </c>
      <c r="G402" s="36">
        <v>30.99</v>
      </c>
      <c r="H402" s="36">
        <v>38.934484298579</v>
      </c>
    </row>
    <row r="403" spans="3:7" ht="15.75">
      <c r="C403" s="36">
        <v>377</v>
      </c>
      <c r="D403" s="36">
        <v>9939.61538461539</v>
      </c>
      <c r="E403" s="36">
        <v>18.5803757828806</v>
      </c>
      <c r="F403" s="36">
        <v>3.86221294363289</v>
      </c>
      <c r="G403" s="36">
        <v>27.125</v>
      </c>
    </row>
    <row r="404" spans="3:7" ht="15.75">
      <c r="C404" s="36">
        <v>378</v>
      </c>
      <c r="D404" s="36">
        <v>9954.23076923077</v>
      </c>
      <c r="E404" s="36">
        <v>16.4212910532275</v>
      </c>
      <c r="F404" s="36">
        <v>4.19026047565147</v>
      </c>
      <c r="G404" s="36">
        <v>29.3375</v>
      </c>
    </row>
    <row r="405" spans="3:7" ht="15.75">
      <c r="C405" s="36">
        <v>379</v>
      </c>
      <c r="D405" s="36">
        <v>9968.84615384616</v>
      </c>
      <c r="E405" s="36">
        <v>14.301675977654</v>
      </c>
      <c r="F405" s="36">
        <v>4.3575418994411</v>
      </c>
      <c r="G405" s="36">
        <v>41.005</v>
      </c>
    </row>
    <row r="406" spans="3:7" ht="15.75">
      <c r="C406" s="36">
        <v>380</v>
      </c>
      <c r="D406" s="36">
        <v>9983.46153846154</v>
      </c>
      <c r="E406" s="36">
        <v>18.2389937106922</v>
      </c>
      <c r="F406" s="36">
        <v>3.87840670859567</v>
      </c>
      <c r="G406" s="36">
        <v>109.325</v>
      </c>
    </row>
    <row r="407" spans="3:7" ht="15.75">
      <c r="C407" s="36">
        <v>381</v>
      </c>
      <c r="D407" s="36">
        <v>9998.07692307693</v>
      </c>
      <c r="E407" s="36">
        <v>17.5588865096352</v>
      </c>
      <c r="F407" s="36">
        <v>4.71092077087843</v>
      </c>
      <c r="G407" s="36">
        <v>137.935</v>
      </c>
    </row>
    <row r="408" spans="3:8" ht="15.75">
      <c r="C408" s="36">
        <v>382</v>
      </c>
      <c r="D408" s="36">
        <v>10012.6923076923</v>
      </c>
      <c r="E408" s="36">
        <v>16.9102296450934</v>
      </c>
      <c r="F408" s="36">
        <v>4.38413361169191</v>
      </c>
      <c r="G408" s="36">
        <v>79.89</v>
      </c>
      <c r="H408" s="36">
        <v>1.6422352033506</v>
      </c>
    </row>
    <row r="409" spans="3:7" ht="15.75">
      <c r="C409" s="36">
        <v>383</v>
      </c>
      <c r="D409" s="36">
        <v>10027.3076923077</v>
      </c>
      <c r="E409" s="36">
        <v>15.0673400673408</v>
      </c>
      <c r="F409" s="36">
        <v>4.29292929292975</v>
      </c>
      <c r="G409" s="36">
        <v>67.68</v>
      </c>
    </row>
    <row r="410" spans="3:7" ht="15.75">
      <c r="C410" s="36">
        <v>384</v>
      </c>
      <c r="D410" s="36">
        <v>10041.9230769231</v>
      </c>
      <c r="E410" s="36">
        <v>15.387085237328</v>
      </c>
      <c r="F410" s="36">
        <v>2.98955301733934</v>
      </c>
      <c r="G410" s="36">
        <v>55.6675</v>
      </c>
    </row>
    <row r="411" spans="3:7" ht="15.75">
      <c r="C411" s="36">
        <v>385</v>
      </c>
      <c r="D411" s="36">
        <v>10056.5384615385</v>
      </c>
      <c r="E411" s="36">
        <v>12.0578513355215</v>
      </c>
      <c r="F411" s="36">
        <v>2.35450180350532</v>
      </c>
      <c r="G411" s="36">
        <v>63.08</v>
      </c>
    </row>
    <row r="412" spans="3:7" ht="15.75">
      <c r="C412" s="36">
        <v>386</v>
      </c>
      <c r="D412" s="36">
        <v>10071.1538461539</v>
      </c>
      <c r="E412" s="36">
        <v>10.0027255382938</v>
      </c>
      <c r="F412" s="36">
        <v>1.49904606159706</v>
      </c>
      <c r="G412" s="36">
        <v>96.29</v>
      </c>
    </row>
    <row r="413" spans="3:8" ht="15.75">
      <c r="C413" s="36">
        <v>387</v>
      </c>
      <c r="D413" s="36">
        <v>10085.7692307692</v>
      </c>
      <c r="E413" s="36">
        <v>10.3327133705309</v>
      </c>
      <c r="F413" s="36">
        <v>1.88055383343669</v>
      </c>
      <c r="G413" s="36">
        <v>165.85</v>
      </c>
      <c r="H413" s="36">
        <v>0.8273703041144871</v>
      </c>
    </row>
    <row r="414" spans="3:7" ht="15.75">
      <c r="C414" s="36">
        <v>388</v>
      </c>
      <c r="D414" s="36">
        <v>10100.3846153846</v>
      </c>
      <c r="E414" s="36">
        <v>11.5441643719549</v>
      </c>
      <c r="F414" s="36">
        <v>2.24528701546286</v>
      </c>
      <c r="G414" s="36">
        <v>279.8875</v>
      </c>
    </row>
    <row r="415" spans="3:7" ht="15.75">
      <c r="C415" s="36">
        <v>389</v>
      </c>
      <c r="D415" s="36">
        <v>10115</v>
      </c>
      <c r="E415" s="36">
        <v>13.9267015706809</v>
      </c>
      <c r="F415" s="36">
        <v>2.74345549738212</v>
      </c>
      <c r="G415" s="36">
        <v>393.2275</v>
      </c>
    </row>
    <row r="416" spans="3:7" ht="15.75">
      <c r="C416" s="36">
        <v>390</v>
      </c>
      <c r="D416" s="36">
        <v>10129.6153846154</v>
      </c>
      <c r="E416" s="36">
        <v>11.2833626338499</v>
      </c>
      <c r="F416" s="36">
        <v>2.47722550743187</v>
      </c>
      <c r="G416" s="36">
        <v>497.3675</v>
      </c>
    </row>
    <row r="417" spans="3:7" ht="15.75">
      <c r="C417" s="36">
        <v>391</v>
      </c>
      <c r="D417" s="36">
        <v>10144.2307692308</v>
      </c>
      <c r="E417" s="36">
        <v>13.0638547158756</v>
      </c>
      <c r="F417" s="36">
        <v>2.67525873852764</v>
      </c>
      <c r="G417" s="36">
        <v>571.4775</v>
      </c>
    </row>
    <row r="418" spans="3:8" ht="15.75">
      <c r="C418" s="36">
        <v>392</v>
      </c>
      <c r="D418" s="36">
        <v>10158.8461538462</v>
      </c>
      <c r="E418" s="36">
        <v>13.2029832695022</v>
      </c>
      <c r="F418" s="36">
        <v>2.64059665390036</v>
      </c>
      <c r="G418" s="36">
        <v>577.765</v>
      </c>
      <c r="H418" s="36">
        <v>2.26405807801156</v>
      </c>
    </row>
    <row r="419" spans="3:7" ht="15.75">
      <c r="C419" s="36">
        <v>393</v>
      </c>
      <c r="D419" s="36">
        <v>10173.4615384615</v>
      </c>
      <c r="E419" s="36">
        <v>11.3553113553112</v>
      </c>
      <c r="F419" s="36">
        <v>2.94632903328576</v>
      </c>
      <c r="G419" s="36">
        <v>589.3525</v>
      </c>
    </row>
    <row r="420" spans="3:7" ht="15.75">
      <c r="C420" s="36">
        <v>394</v>
      </c>
      <c r="D420" s="36">
        <v>10188.0769230769</v>
      </c>
      <c r="E420" s="36">
        <v>10.8069620253166</v>
      </c>
      <c r="F420" s="36">
        <v>2.80063291139234</v>
      </c>
      <c r="G420" s="36">
        <v>639.6375</v>
      </c>
    </row>
    <row r="421" spans="3:7" ht="15.75">
      <c r="C421" s="36">
        <v>395</v>
      </c>
      <c r="D421" s="36">
        <v>10202.6923076923</v>
      </c>
      <c r="E421" s="36">
        <v>11.0499518370718</v>
      </c>
      <c r="F421" s="36">
        <v>3.50901334801144</v>
      </c>
      <c r="G421" s="36">
        <v>629.403333333333</v>
      </c>
    </row>
    <row r="422" spans="3:7" ht="15.75">
      <c r="C422" s="36">
        <v>396</v>
      </c>
      <c r="D422" s="36">
        <v>10217.3076923077</v>
      </c>
      <c r="E422" s="36">
        <v>10.3768030615248</v>
      </c>
      <c r="F422" s="36">
        <v>3.48837209302323</v>
      </c>
      <c r="G422" s="36">
        <v>780.636666666667</v>
      </c>
    </row>
    <row r="423" spans="3:8" ht="15.75">
      <c r="C423" s="36">
        <v>397</v>
      </c>
      <c r="D423" s="36">
        <v>10231.9230769231</v>
      </c>
      <c r="E423" s="36">
        <v>10.3681334483751</v>
      </c>
      <c r="F423" s="36">
        <v>3.78199597354053</v>
      </c>
      <c r="G423" s="36">
        <v>871.34</v>
      </c>
      <c r="H423" s="36">
        <v>0.39652770335440707</v>
      </c>
    </row>
    <row r="424" spans="3:7" ht="15.75">
      <c r="C424" s="36">
        <v>398</v>
      </c>
      <c r="D424" s="36">
        <v>10246.5384615385</v>
      </c>
      <c r="E424" s="36">
        <v>11.033199771036</v>
      </c>
      <c r="F424" s="36">
        <v>4.23583285632517</v>
      </c>
      <c r="G424" s="36">
        <v>224.61</v>
      </c>
    </row>
    <row r="425" spans="3:7" ht="15.75">
      <c r="C425" s="36">
        <v>399</v>
      </c>
      <c r="D425" s="36">
        <v>10261.1538461539</v>
      </c>
      <c r="E425" s="36">
        <v>11.705781339439</v>
      </c>
      <c r="F425" s="36">
        <v>3.21980538065267</v>
      </c>
      <c r="G425" s="36">
        <v>278.888333333333</v>
      </c>
    </row>
    <row r="426" spans="3:7" ht="15.75">
      <c r="C426" s="36">
        <v>400</v>
      </c>
      <c r="D426" s="36">
        <v>10275.7692307692</v>
      </c>
      <c r="E426" s="36">
        <v>10.2424619210446</v>
      </c>
      <c r="F426" s="36">
        <v>2.53341622629768</v>
      </c>
      <c r="G426" s="36">
        <v>305.8375</v>
      </c>
    </row>
    <row r="427" spans="3:7" ht="15.75">
      <c r="C427" s="36">
        <v>401</v>
      </c>
      <c r="D427" s="36">
        <v>10290.3846153846</v>
      </c>
      <c r="E427" s="36">
        <v>8.96752302472133</v>
      </c>
      <c r="F427" s="36">
        <v>2.31055097754058</v>
      </c>
      <c r="G427" s="36">
        <v>363.34</v>
      </c>
    </row>
    <row r="428" spans="3:8" ht="15.75">
      <c r="C428" s="36">
        <v>402</v>
      </c>
      <c r="D428" s="36">
        <v>10305</v>
      </c>
      <c r="E428" s="36">
        <v>9.2823113570001</v>
      </c>
      <c r="F428" s="36">
        <v>2.50499462117709</v>
      </c>
      <c r="G428" s="36">
        <v>365.67</v>
      </c>
      <c r="H428" s="36">
        <v>0.978638324739553</v>
      </c>
    </row>
    <row r="429" spans="3:7" ht="15.75">
      <c r="C429" s="36">
        <v>403</v>
      </c>
      <c r="D429" s="36">
        <v>10319.6153846154</v>
      </c>
      <c r="E429" s="36">
        <v>8.65578865578864</v>
      </c>
      <c r="F429" s="36">
        <v>2.23776223776227</v>
      </c>
      <c r="G429" s="36">
        <v>178.5025</v>
      </c>
    </row>
    <row r="430" spans="3:7" ht="15.75">
      <c r="C430" s="36">
        <v>404</v>
      </c>
      <c r="D430" s="36">
        <v>10334.2307692308</v>
      </c>
      <c r="E430" s="36">
        <v>8.84735202492198</v>
      </c>
      <c r="F430" s="36">
        <v>2.24299065420564</v>
      </c>
      <c r="G430" s="36">
        <v>58.815</v>
      </c>
    </row>
    <row r="431" spans="3:7" ht="15.75">
      <c r="C431" s="36">
        <v>405</v>
      </c>
      <c r="D431" s="36">
        <v>10348.8461538462</v>
      </c>
      <c r="E431" s="36">
        <v>9.86492639247224</v>
      </c>
      <c r="F431" s="36">
        <v>3.06571558658357</v>
      </c>
      <c r="G431" s="36">
        <v>978.9775</v>
      </c>
    </row>
    <row r="432" spans="3:7" ht="15.75">
      <c r="C432" s="36">
        <v>406</v>
      </c>
      <c r="D432" s="36">
        <v>10363.4615384615</v>
      </c>
      <c r="E432" s="36">
        <v>9.82872200263507</v>
      </c>
      <c r="F432" s="36">
        <v>3.88669301712763</v>
      </c>
      <c r="G432" s="36">
        <v>950.1225</v>
      </c>
    </row>
    <row r="433" spans="3:7" ht="15.75">
      <c r="C433" s="36">
        <v>407</v>
      </c>
      <c r="D433" s="36">
        <v>10378.0769230769</v>
      </c>
      <c r="E433" s="36">
        <v>11.0368864362475</v>
      </c>
      <c r="F433" s="36">
        <v>3.03514376996794</v>
      </c>
      <c r="G433" s="36">
        <v>911.92</v>
      </c>
    </row>
    <row r="434" spans="3:7" ht="15.75">
      <c r="C434" s="36">
        <v>408</v>
      </c>
      <c r="D434" s="36">
        <v>10392.6923076923</v>
      </c>
      <c r="E434" s="36">
        <v>11.030971574035</v>
      </c>
      <c r="F434" s="36">
        <v>3.6628482534295</v>
      </c>
      <c r="G434" s="36">
        <v>863.715</v>
      </c>
    </row>
    <row r="435" spans="3:7" ht="15.75">
      <c r="C435" s="36">
        <v>409</v>
      </c>
      <c r="D435" s="36">
        <v>10407.3076923077</v>
      </c>
      <c r="E435" s="36">
        <v>11.0112359550561</v>
      </c>
      <c r="F435" s="36">
        <v>4.4194756554308</v>
      </c>
      <c r="G435" s="36">
        <v>791.9125</v>
      </c>
    </row>
    <row r="436" spans="3:7" ht="15.75">
      <c r="C436" s="36">
        <v>410</v>
      </c>
      <c r="D436" s="36">
        <v>10421.9230769231</v>
      </c>
      <c r="E436" s="36">
        <v>12.232372252355</v>
      </c>
      <c r="F436" s="36">
        <v>4.79588923779616</v>
      </c>
      <c r="G436" s="36">
        <v>768.645</v>
      </c>
    </row>
    <row r="437" spans="3:7" ht="15.75">
      <c r="C437" s="36">
        <v>411</v>
      </c>
      <c r="D437" s="36">
        <v>10436.5384615385</v>
      </c>
      <c r="E437" s="36">
        <v>9.74358974358968</v>
      </c>
      <c r="F437" s="36">
        <v>3.90852390852391</v>
      </c>
      <c r="G437" s="36">
        <v>999.99</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9.xml><?xml version="1.0" encoding="utf-8"?>
<worksheet xmlns="http://schemas.openxmlformats.org/spreadsheetml/2006/main" xmlns:r="http://schemas.openxmlformats.org/officeDocument/2006/relationships">
  <dimension ref="A1:O22"/>
  <sheetViews>
    <sheetView zoomScalePageLayoutView="0" workbookViewId="0" topLeftCell="A1">
      <selection activeCell="A2" sqref="A2"/>
    </sheetView>
  </sheetViews>
  <sheetFormatPr defaultColWidth="8.8515625" defaultRowHeight="12.75"/>
  <cols>
    <col min="1" max="1" width="14.7109375" style="80" customWidth="1"/>
    <col min="2" max="2" width="15.8515625" style="80" customWidth="1"/>
    <col min="3" max="3" width="16.140625" style="80" customWidth="1"/>
    <col min="4" max="4" width="9.28125" style="80" customWidth="1"/>
    <col min="5" max="16384" width="8.8515625" style="80" customWidth="1"/>
  </cols>
  <sheetData>
    <row r="1" spans="1:15" ht="30.75" thickBot="1">
      <c r="A1" s="22" t="s">
        <v>0</v>
      </c>
      <c r="B1" s="22" t="s">
        <v>15</v>
      </c>
      <c r="C1" s="22" t="s">
        <v>84</v>
      </c>
      <c r="D1" s="22" t="s">
        <v>47</v>
      </c>
      <c r="E1" s="22" t="s">
        <v>48</v>
      </c>
      <c r="F1" s="22" t="s">
        <v>49</v>
      </c>
      <c r="G1" s="22" t="s">
        <v>11</v>
      </c>
      <c r="H1" s="82" t="s">
        <v>18</v>
      </c>
      <c r="I1" s="82" t="s">
        <v>19</v>
      </c>
      <c r="J1" s="28" t="s">
        <v>20</v>
      </c>
      <c r="K1" s="29" t="s">
        <v>15</v>
      </c>
      <c r="L1" s="28" t="s">
        <v>21</v>
      </c>
      <c r="M1" s="28" t="s">
        <v>22</v>
      </c>
      <c r="N1" s="28" t="s">
        <v>221</v>
      </c>
      <c r="O1" s="28" t="s">
        <v>25</v>
      </c>
    </row>
    <row r="2" spans="1:15" ht="18" thickTop="1">
      <c r="A2" s="80" t="s">
        <v>222</v>
      </c>
      <c r="B2" s="80">
        <v>1</v>
      </c>
      <c r="C2" s="80">
        <v>88</v>
      </c>
      <c r="D2" s="80">
        <v>-0.13333333333333286</v>
      </c>
      <c r="E2" s="80">
        <v>0</v>
      </c>
      <c r="F2" s="80">
        <v>-25</v>
      </c>
      <c r="G2" s="23" t="s">
        <v>51</v>
      </c>
      <c r="I2" s="80" t="s">
        <v>101</v>
      </c>
      <c r="J2" s="80" t="s">
        <v>220</v>
      </c>
      <c r="K2" s="80">
        <v>16</v>
      </c>
      <c r="L2" s="80">
        <v>1410</v>
      </c>
      <c r="M2" s="80">
        <v>100</v>
      </c>
      <c r="N2" s="80">
        <v>1303.87323943662</v>
      </c>
      <c r="O2" s="80" t="s">
        <v>216</v>
      </c>
    </row>
    <row r="3" spans="2:15" ht="15">
      <c r="B3" s="80">
        <v>5</v>
      </c>
      <c r="C3" s="80">
        <v>486</v>
      </c>
      <c r="D3" s="80">
        <v>-0.06666666666666643</v>
      </c>
      <c r="E3" s="80">
        <v>0</v>
      </c>
      <c r="F3" s="80">
        <v>-12.333333333333314</v>
      </c>
      <c r="I3" s="80" t="s">
        <v>101</v>
      </c>
      <c r="J3" s="80" t="s">
        <v>219</v>
      </c>
      <c r="K3" s="80">
        <v>29</v>
      </c>
      <c r="L3" s="80">
        <v>3350</v>
      </c>
      <c r="M3" s="80">
        <v>120</v>
      </c>
      <c r="N3" s="80">
        <v>3580.48387096774</v>
      </c>
      <c r="O3" s="80" t="s">
        <v>216</v>
      </c>
    </row>
    <row r="4" spans="2:15" ht="15">
      <c r="B4" s="80">
        <v>10</v>
      </c>
      <c r="C4" s="80">
        <v>797</v>
      </c>
      <c r="D4" s="80">
        <v>0</v>
      </c>
      <c r="E4" s="80">
        <v>0</v>
      </c>
      <c r="F4" s="80">
        <v>-1.3333333333333144</v>
      </c>
      <c r="I4" s="80" t="s">
        <v>101</v>
      </c>
      <c r="J4" s="80" t="s">
        <v>218</v>
      </c>
      <c r="K4" s="80">
        <v>85</v>
      </c>
      <c r="L4" s="80">
        <v>4760</v>
      </c>
      <c r="M4" s="80">
        <v>110</v>
      </c>
      <c r="N4" s="80">
        <v>5532.97077922078</v>
      </c>
      <c r="O4" s="80" t="s">
        <v>216</v>
      </c>
    </row>
    <row r="5" spans="2:15" ht="15">
      <c r="B5" s="80">
        <v>14</v>
      </c>
      <c r="C5" s="80">
        <v>1164</v>
      </c>
      <c r="D5" s="80">
        <v>-0.06666666666666643</v>
      </c>
      <c r="E5" s="80">
        <v>0</v>
      </c>
      <c r="F5" s="80">
        <v>-13.666666666666686</v>
      </c>
      <c r="I5" s="80" t="s">
        <v>101</v>
      </c>
      <c r="J5" s="80" t="s">
        <v>217</v>
      </c>
      <c r="K5" s="80">
        <v>125</v>
      </c>
      <c r="L5" s="80">
        <v>6740</v>
      </c>
      <c r="M5" s="80">
        <v>200</v>
      </c>
      <c r="N5" s="80">
        <v>7550.3488372093</v>
      </c>
      <c r="O5" s="80" t="s">
        <v>216</v>
      </c>
    </row>
    <row r="6" spans="2:6" ht="15">
      <c r="B6" s="80">
        <v>18</v>
      </c>
      <c r="C6" s="80">
        <v>1616</v>
      </c>
      <c r="D6" s="80">
        <v>0</v>
      </c>
      <c r="E6" s="80">
        <v>0</v>
      </c>
      <c r="F6" s="80">
        <v>-1.3333333333333144</v>
      </c>
    </row>
    <row r="7" spans="2:9" ht="15">
      <c r="B7" s="80">
        <v>20</v>
      </c>
      <c r="C7" s="80">
        <v>1960</v>
      </c>
      <c r="D7" s="80">
        <v>-0.06666666666666643</v>
      </c>
      <c r="E7" s="80">
        <v>0</v>
      </c>
      <c r="F7" s="80">
        <v>-12.333333333333314</v>
      </c>
      <c r="I7" s="32" t="s">
        <v>11</v>
      </c>
    </row>
    <row r="8" spans="2:9" ht="17.25">
      <c r="B8" s="80">
        <v>22</v>
      </c>
      <c r="C8" s="80">
        <v>2325</v>
      </c>
      <c r="D8" s="80">
        <v>-0.06666666666666643</v>
      </c>
      <c r="E8" s="80">
        <v>0</v>
      </c>
      <c r="F8" s="80">
        <v>-12.666666666666686</v>
      </c>
      <c r="I8" s="81" t="s">
        <v>215</v>
      </c>
    </row>
    <row r="9" spans="2:6" ht="15">
      <c r="B9" s="80">
        <v>24</v>
      </c>
      <c r="C9" s="80">
        <v>2741</v>
      </c>
      <c r="D9" s="80">
        <v>-0.06666666666666643</v>
      </c>
      <c r="E9" s="80">
        <v>0</v>
      </c>
      <c r="F9" s="80">
        <v>-13.666666666666686</v>
      </c>
    </row>
    <row r="10" spans="2:6" ht="15">
      <c r="B10" s="80">
        <v>26</v>
      </c>
      <c r="C10" s="80">
        <v>3037</v>
      </c>
      <c r="D10" s="80">
        <v>0</v>
      </c>
      <c r="E10" s="80">
        <v>0</v>
      </c>
      <c r="F10" s="80">
        <v>-1.3333333333333144</v>
      </c>
    </row>
    <row r="11" spans="2:6" ht="15">
      <c r="B11" s="80">
        <v>32</v>
      </c>
      <c r="C11" s="80">
        <v>3680</v>
      </c>
      <c r="D11" s="80">
        <v>-0.06666666666666643</v>
      </c>
      <c r="E11" s="80">
        <v>0</v>
      </c>
      <c r="F11" s="80">
        <v>-14</v>
      </c>
    </row>
    <row r="12" spans="2:6" ht="15">
      <c r="B12" s="80">
        <v>42</v>
      </c>
      <c r="C12" s="80">
        <v>4007</v>
      </c>
      <c r="D12" s="80">
        <v>0.06666666666666643</v>
      </c>
      <c r="E12" s="80">
        <v>0</v>
      </c>
      <c r="F12" s="80">
        <v>9.333333333333314</v>
      </c>
    </row>
    <row r="13" spans="2:6" ht="15">
      <c r="B13" s="80">
        <v>50</v>
      </c>
      <c r="C13" s="80">
        <v>4313</v>
      </c>
      <c r="D13" s="80">
        <v>0.06666666666666643</v>
      </c>
      <c r="E13" s="80">
        <v>0</v>
      </c>
      <c r="F13" s="80">
        <v>9.333333333333314</v>
      </c>
    </row>
    <row r="14" spans="2:6" ht="15">
      <c r="B14" s="80">
        <v>58</v>
      </c>
      <c r="C14" s="80">
        <v>4567</v>
      </c>
      <c r="D14" s="80">
        <v>-0.06666666666666643</v>
      </c>
      <c r="E14" s="80">
        <v>0</v>
      </c>
      <c r="F14" s="80">
        <v>-13.666666666666686</v>
      </c>
    </row>
    <row r="15" spans="2:6" ht="15">
      <c r="B15" s="80">
        <v>66</v>
      </c>
      <c r="C15" s="80">
        <v>4859</v>
      </c>
      <c r="D15" s="80">
        <v>0.06666666666666643</v>
      </c>
      <c r="E15" s="80">
        <v>-0.03333333333333499</v>
      </c>
      <c r="F15" s="80">
        <v>1.6666666666666856</v>
      </c>
    </row>
    <row r="16" spans="2:6" ht="15">
      <c r="B16" s="80">
        <v>74</v>
      </c>
      <c r="C16" s="80">
        <v>5121</v>
      </c>
      <c r="D16" s="80">
        <v>1.6999999999999993</v>
      </c>
      <c r="E16" s="80">
        <v>1.8000000000000007</v>
      </c>
      <c r="F16" s="80">
        <v>18.33333333333337</v>
      </c>
    </row>
    <row r="17" spans="2:6" ht="15">
      <c r="B17" s="80">
        <v>82</v>
      </c>
      <c r="C17" s="80">
        <v>5424</v>
      </c>
      <c r="D17" s="80">
        <v>1.9333333333333336</v>
      </c>
      <c r="E17" s="80">
        <v>-0.06666666666666998</v>
      </c>
      <c r="F17" s="80">
        <v>-48.666666666666686</v>
      </c>
    </row>
    <row r="18" spans="2:6" ht="15">
      <c r="B18" s="80">
        <v>90</v>
      </c>
      <c r="C18" s="80">
        <v>5745</v>
      </c>
      <c r="D18" s="80">
        <v>0.9333333333333336</v>
      </c>
      <c r="E18" s="80">
        <v>1.6666666666666643</v>
      </c>
      <c r="F18" s="80">
        <v>-20</v>
      </c>
    </row>
    <row r="19" spans="2:6" ht="15">
      <c r="B19" s="80">
        <v>98</v>
      </c>
      <c r="C19" s="80">
        <v>6214</v>
      </c>
      <c r="D19" s="80">
        <v>1.666666666666666</v>
      </c>
      <c r="E19" s="80">
        <v>5.133333333333329</v>
      </c>
      <c r="F19" s="80">
        <v>34</v>
      </c>
    </row>
    <row r="20" spans="2:6" ht="15">
      <c r="B20" s="80">
        <v>106</v>
      </c>
      <c r="C20" s="80">
        <v>6606</v>
      </c>
      <c r="D20" s="80">
        <v>2.5666666666666664</v>
      </c>
      <c r="E20" s="80">
        <v>-1.06666666666667</v>
      </c>
      <c r="F20" s="80">
        <v>-188.66666666666669</v>
      </c>
    </row>
    <row r="21" spans="2:6" ht="15">
      <c r="B21" s="80">
        <v>114</v>
      </c>
      <c r="C21" s="80">
        <v>7112</v>
      </c>
      <c r="D21" s="80">
        <v>0.3999999999999986</v>
      </c>
      <c r="E21" s="80">
        <v>0.36666666666666714</v>
      </c>
      <c r="F21" s="80">
        <v>-120.33333333333331</v>
      </c>
    </row>
    <row r="22" spans="2:6" ht="15">
      <c r="B22" s="80">
        <v>124</v>
      </c>
      <c r="C22" s="80">
        <v>7562</v>
      </c>
      <c r="D22" s="80">
        <v>-0.36666666666666714</v>
      </c>
      <c r="E22" s="80">
        <v>-1.3000000000000007</v>
      </c>
      <c r="F22" s="80">
        <v>-86.33333333333331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Bauer</dc:creator>
  <cp:keywords/>
  <dc:description/>
  <cp:lastModifiedBy>Bruce Bauer</cp:lastModifiedBy>
  <dcterms:created xsi:type="dcterms:W3CDTF">2014-01-03T17:41:17Z</dcterms:created>
  <dcterms:modified xsi:type="dcterms:W3CDTF">2014-01-03T18:44:03Z</dcterms:modified>
  <cp:category/>
  <cp:version/>
  <cp:contentType/>
  <cp:contentStatus/>
</cp:coreProperties>
</file>