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515" windowWidth="15180" windowHeight="6570" activeTab="0"/>
  </bookViews>
  <sheets>
    <sheet name="Readme" sheetId="1" r:id="rId1"/>
    <sheet name="ODP982" sheetId="2" r:id="rId2"/>
    <sheet name="ODP925" sheetId="3" r:id="rId3"/>
    <sheet name="ODP1088" sheetId="4" r:id="rId4"/>
  </sheets>
  <definedNames/>
  <calcPr fullCalcOnLoad="1"/>
</workbook>
</file>

<file path=xl/sharedStrings.xml><?xml version="1.0" encoding="utf-8"?>
<sst xmlns="http://schemas.openxmlformats.org/spreadsheetml/2006/main" count="620" uniqueCount="119">
  <si>
    <t>TiO2</t>
  </si>
  <si>
    <t>P2O5</t>
  </si>
  <si>
    <t>Core</t>
  </si>
  <si>
    <t>T</t>
  </si>
  <si>
    <t>Sc</t>
  </si>
  <si>
    <t>Top(cm)</t>
  </si>
  <si>
    <t>Bot(cm)</t>
  </si>
  <si>
    <t xml:space="preserve">%sand </t>
  </si>
  <si>
    <t>age(Ma)</t>
  </si>
  <si>
    <t>LSR(cm/ky)</t>
  </si>
  <si>
    <t>DBD(g/cm³)</t>
  </si>
  <si>
    <t>MAR(g/cm²xky)</t>
  </si>
  <si>
    <t>%CaCO3</t>
  </si>
  <si>
    <t>MAR_CaCO3 (g/cm²xky)</t>
  </si>
  <si>
    <t>%pl.f.total</t>
  </si>
  <si>
    <t>AR pl.for.(mg/cm²xky)</t>
  </si>
  <si>
    <t>(b/b+pl.for)x100</t>
  </si>
  <si>
    <t>(frag/f+whole tests)x100</t>
  </si>
  <si>
    <t>BFno/1gsed.</t>
  </si>
  <si>
    <t>BFAR(&gt;150 Gesamt)(no/cm²*ky)</t>
  </si>
  <si>
    <t>PP(gC/cm²*ky)</t>
  </si>
  <si>
    <t>Uvigerina_no./1g of sediment</t>
  </si>
  <si>
    <t>%pyrite</t>
  </si>
  <si>
    <t>H</t>
  </si>
  <si>
    <t>CC</t>
  </si>
  <si>
    <t>&lt; 21</t>
  </si>
  <si>
    <t>X</t>
  </si>
  <si>
    <t>Site</t>
  </si>
  <si>
    <t>Cor</t>
  </si>
  <si>
    <t>Depth(mbsf)</t>
  </si>
  <si>
    <t>lSR(cm/ky)</t>
  </si>
  <si>
    <t>% CaCO3</t>
  </si>
  <si>
    <t>%plankt.for.</t>
  </si>
  <si>
    <t>(frag/f+whole tests.)x100</t>
  </si>
  <si>
    <t>BFAR(&gt;150µm) (no/cm²*ky)</t>
  </si>
  <si>
    <t>B</t>
  </si>
  <si>
    <t>age (Ma)</t>
  </si>
  <si>
    <t>MAR CaCO3 (g/cm²*ky)</t>
  </si>
  <si>
    <t>BFAR &gt;150µm (noBF/cm²*ky)</t>
  </si>
  <si>
    <t>Uvig.no/1gsed.</t>
  </si>
  <si>
    <t>%Al2O3</t>
  </si>
  <si>
    <t>Al2O3_MAR(mg/cm²*ky)</t>
  </si>
  <si>
    <t>Ba*(ppm)</t>
  </si>
  <si>
    <t>Ba/Al</t>
  </si>
  <si>
    <t>P/Al</t>
  </si>
  <si>
    <t>-----------------------------------------------------------------------</t>
  </si>
  <si>
    <t xml:space="preserve">               World Data Center for Paleoclimatology, Boulder</t>
  </si>
  <si>
    <t xml:space="preserve">                                  and</t>
  </si>
  <si>
    <t xml:space="preserve">                     NOAA Paleoclimatology Program</t>
  </si>
  <si>
    <t>NOTE: PLEASE CITE CONTRIBUTORS WHEN USING THIS DATA!!!!!</t>
  </si>
  <si>
    <t>LAST UPDATE: 11/2005 (Original receipt by WDC Paleo)</t>
  </si>
  <si>
    <t>CONTRIBUTORS: Liselotte Diester-Haass, Katharina Billups, and Kay C. Emeis</t>
  </si>
  <si>
    <t>IGBP PAGES/WDCA CONTRIBUTION SERIES NUMBER: 2005-075</t>
  </si>
  <si>
    <t xml:space="preserve">SUGGESTED DATA CITATION: Diester-Haass, L., K. Billups, and K.C. Emeis. 2005. </t>
  </si>
  <si>
    <t xml:space="preserve">IGBP PAGES/World Data Center for Paleoclimatology </t>
  </si>
  <si>
    <t>Data Contribution Series # 2005-075.</t>
  </si>
  <si>
    <t>NOAA/NCDC Paleoclimatology Program, Boulder CO, USA.</t>
  </si>
  <si>
    <t xml:space="preserve">ORIGINAL REFERENCE: Diester-Haass, L., K. Billups, and K.C. Emeis.  2005. </t>
  </si>
  <si>
    <t xml:space="preserve">Atlantic Ocean (Ocean Drilling Program Sites 982, 925, and 1088).  </t>
  </si>
  <si>
    <t>Paleoceanography, Vol. 20, PA4001, doi:10.1029/2005PA001139, November 2005.</t>
  </si>
  <si>
    <t>ABSTRACT:</t>
  </si>
  <si>
    <t xml:space="preserve">We reconstruct paleoproductivity at three sites in the Atlantic Ocean </t>
  </si>
  <si>
    <t xml:space="preserve">(Ocean Drilling Program Sites 982,925, and 1088) to investigate the presence </t>
  </si>
  <si>
    <t xml:space="preserve">and extent of the late Miocene to early Pliocene "biogenic bloom" from 9 to </t>
  </si>
  <si>
    <t xml:space="preserve">3 Ma. Our approach involves construction of multiple records including benthic </t>
  </si>
  <si>
    <t xml:space="preserve">foraminiferal and CaCO3 accumulation rates, Uvigerina counts, dissolution proxies, </t>
  </si>
  <si>
    <t xml:space="preserve">and geochemical tracers for biogenic and detrital fluxes. This time interval </t>
  </si>
  <si>
    <t xml:space="preserve">also contains the so-called late Miocene carbon isotope shift, a well-known </t>
  </si>
  <si>
    <t xml:space="preserve">decrease in benthic foraminiferal d13C values. We find that the timing of </t>
  </si>
  <si>
    <t xml:space="preserve">paleoproductivity maxima differs among the three sites. At Site 982 (North Atlantic), </t>
  </si>
  <si>
    <t xml:space="preserve">benthic foraminifera and CaCO3 accumulation were both at a maximum at ~5 Ma, </t>
  </si>
  <si>
    <t xml:space="preserve">with smaller peaks at ~6 Ma. The paleoproductivity maximum was centered earlier </t>
  </si>
  <si>
    <t xml:space="preserve">(~6.6–6.0 Ma) in the tropical Atlantic (Site 925). In the South Atlantic (Site 1088), </t>
  </si>
  <si>
    <t xml:space="preserve">paleoproductivity increased even earlier, between 8.2 Ma and 6.2 Ma, and remained </t>
  </si>
  <si>
    <t xml:space="preserve">relatively high until ~5.4 Ma. We note that there is some overlap between the </t>
  </si>
  <si>
    <t xml:space="preserve">interval of maximum productivity between Sites 925 and 1088, as well as the minor </t>
  </si>
  <si>
    <t xml:space="preserve">productivity increase at Site 982. We conclude that the paleoproductivity results </t>
  </si>
  <si>
    <t xml:space="preserve">support hypotheses aiming to place the biogenic bloom into a global context of </t>
  </si>
  <si>
    <t xml:space="preserve">enhanced productivity. In addition, we find that at all three sites the d13C shift </t>
  </si>
  <si>
    <t xml:space="preserve">is accompanied by carbonate dissolution. This observation is consistent with </t>
  </si>
  <si>
    <t xml:space="preserve">published studies that have sought a relationship between the late Miocene carbon </t>
  </si>
  <si>
    <t>isotope shift and carbonate preservation.</t>
  </si>
  <si>
    <t>GEOGRAPHIC REGION: Atlantic Ocean</t>
  </si>
  <si>
    <t>DESCRIPTION:</t>
  </si>
  <si>
    <t>Depth(mcd)</t>
  </si>
  <si>
    <t>Uvigerina AR(&gt;150 (no/cm²*ky)</t>
  </si>
  <si>
    <t>d13C(per mil)</t>
  </si>
  <si>
    <t>d18O(per mil)</t>
  </si>
  <si>
    <t>B/P ratio (b/b+pl.for)x100</t>
  </si>
  <si>
    <t>Depth mcd</t>
  </si>
  <si>
    <t>age (MMYr)</t>
  </si>
  <si>
    <t>d13C (per mil)</t>
  </si>
  <si>
    <t>Al2O3(%)</t>
  </si>
  <si>
    <t>MAR AL2O3 (mg/cm²*ky)</t>
  </si>
  <si>
    <t>TiO2 (%)</t>
  </si>
  <si>
    <t>P2O5 (%)</t>
  </si>
  <si>
    <t>Ba (ppm)</t>
  </si>
  <si>
    <t>Depth (mcd)</t>
  </si>
  <si>
    <t>250-500µm fragmentation</t>
  </si>
  <si>
    <t>250-500µm B/Pratio</t>
  </si>
  <si>
    <t>Uvig/BF_ ratio</t>
  </si>
  <si>
    <t>Uvigerina AR  Uvigerina(&gt;150µm (no/cm²*ky)</t>
  </si>
  <si>
    <t>Al2O3 %</t>
  </si>
  <si>
    <t>TiO2 %</t>
  </si>
  <si>
    <t>P2O5 %</t>
  </si>
  <si>
    <t>Ba* ppm</t>
  </si>
  <si>
    <t>Al2O3 MAR x10</t>
  </si>
  <si>
    <t>UD d13C (orido+0.87) all</t>
  </si>
  <si>
    <t>Miocene-Pliocene Biogenic Bloom Atlantic Paleoproductivity Data</t>
  </si>
  <si>
    <t>NAME OF DATA SET: Miocene-Pliocene Biogenic Bloom Atlantic Paleoproductivity Data</t>
  </si>
  <si>
    <t>Miocene-Pliocene Biogenic Bloom Atlantic Paleoproductivity Data.</t>
  </si>
  <si>
    <t xml:space="preserve">In search of the late Miocene–early Pliocene "biogenic bloom" in the </t>
  </si>
  <si>
    <t xml:space="preserve">PERIOD OF RECORD:  ~9 - 3 MMYrBP </t>
  </si>
  <si>
    <t xml:space="preserve">Miocene/Pliocene paleoproductivity data from 3 ODP cores located in non-upwelling </t>
  </si>
  <si>
    <t xml:space="preserve">regions of the North, tropical, and South Atlantic.  </t>
  </si>
  <si>
    <t>Core Locations:</t>
  </si>
  <si>
    <t>1088B: 41 deg.   8.20 S    13 deg. 33.8   E   2082 m.depth</t>
  </si>
  <si>
    <t>925B:   4 deg.  12.249N    43 deg. 29.334 W   3042 m.depth</t>
  </si>
  <si>
    <t>982B   57 deg.  31.002N    15 deg. 51.993 W   1134 m.depth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</si>
</sst>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7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0"/>
      <name val="Helv"/>
      <family val="0"/>
    </font>
    <font>
      <sz val="11"/>
      <name val="Arial"/>
      <family val="0"/>
    </font>
    <font>
      <b/>
      <sz val="11"/>
      <name val="Arial"/>
      <family val="2"/>
    </font>
    <font>
      <sz val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lef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165" fontId="0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2" fillId="0" borderId="4" xfId="0" applyFont="1" applyBorder="1" applyAlignment="1">
      <alignment horizontal="right" wrapText="1"/>
    </xf>
    <xf numFmtId="0" fontId="5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0" fillId="0" borderId="4" xfId="0" applyFont="1" applyBorder="1" applyAlignment="1">
      <alignment horizontal="right" wrapText="1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5"/>
  <sheetViews>
    <sheetView tabSelected="1" workbookViewId="0" topLeftCell="A1">
      <selection activeCell="A4" sqref="A4"/>
    </sheetView>
  </sheetViews>
  <sheetFormatPr defaultColWidth="9.140625" defaultRowHeight="12.75"/>
  <sheetData>
    <row r="1" ht="12.75">
      <c r="A1" t="s">
        <v>108</v>
      </c>
    </row>
    <row r="2" ht="12.75">
      <c r="A2" t="s">
        <v>45</v>
      </c>
    </row>
    <row r="3" ht="12.75">
      <c r="A3" t="s">
        <v>46</v>
      </c>
    </row>
    <row r="4" ht="12.75">
      <c r="A4" t="s">
        <v>47</v>
      </c>
    </row>
    <row r="5" ht="12.75">
      <c r="A5" t="s">
        <v>48</v>
      </c>
    </row>
    <row r="6" ht="12.75">
      <c r="A6" t="s">
        <v>45</v>
      </c>
    </row>
    <row r="7" ht="12.75">
      <c r="A7" t="s">
        <v>49</v>
      </c>
    </row>
    <row r="10" ht="12.75">
      <c r="A10" t="s">
        <v>109</v>
      </c>
    </row>
    <row r="11" ht="12.75">
      <c r="A11" t="s">
        <v>50</v>
      </c>
    </row>
    <row r="12" ht="12.75">
      <c r="A12" t="s">
        <v>51</v>
      </c>
    </row>
    <row r="15" ht="12.75">
      <c r="A15" t="s">
        <v>52</v>
      </c>
    </row>
    <row r="17" ht="12.75">
      <c r="A17" t="s">
        <v>53</v>
      </c>
    </row>
    <row r="18" ht="12.75">
      <c r="A18" t="s">
        <v>110</v>
      </c>
    </row>
    <row r="19" ht="12.75">
      <c r="A19" t="s">
        <v>54</v>
      </c>
    </row>
    <row r="20" ht="12.75">
      <c r="A20" t="s">
        <v>55</v>
      </c>
    </row>
    <row r="21" ht="12.75">
      <c r="A21" t="s">
        <v>56</v>
      </c>
    </row>
    <row r="24" ht="12.75">
      <c r="A24" t="s">
        <v>57</v>
      </c>
    </row>
    <row r="25" ht="12.75">
      <c r="A25" t="s">
        <v>111</v>
      </c>
    </row>
    <row r="26" ht="12.75">
      <c r="A26" t="s">
        <v>58</v>
      </c>
    </row>
    <row r="27" ht="12.75">
      <c r="A27" t="s">
        <v>59</v>
      </c>
    </row>
    <row r="29" ht="12.75">
      <c r="A29" t="s">
        <v>60</v>
      </c>
    </row>
    <row r="30" ht="12.75">
      <c r="A30" t="s">
        <v>61</v>
      </c>
    </row>
    <row r="31" ht="12.75">
      <c r="A31" t="s">
        <v>62</v>
      </c>
    </row>
    <row r="32" ht="12.75">
      <c r="A32" t="s">
        <v>63</v>
      </c>
    </row>
    <row r="33" ht="12.75">
      <c r="A33" t="s">
        <v>64</v>
      </c>
    </row>
    <row r="34" ht="12.75">
      <c r="A34" t="s">
        <v>65</v>
      </c>
    </row>
    <row r="35" ht="12.75">
      <c r="A35" t="s">
        <v>66</v>
      </c>
    </row>
    <row r="36" ht="12.75">
      <c r="A36" t="s">
        <v>67</v>
      </c>
    </row>
    <row r="37" ht="12.75">
      <c r="A37" t="s">
        <v>68</v>
      </c>
    </row>
    <row r="38" ht="12.75">
      <c r="A38" t="s">
        <v>69</v>
      </c>
    </row>
    <row r="39" ht="12.75">
      <c r="A39" t="s">
        <v>70</v>
      </c>
    </row>
    <row r="40" ht="12.75">
      <c r="A40" t="s">
        <v>71</v>
      </c>
    </row>
    <row r="41" ht="12.75">
      <c r="A41" t="s">
        <v>72</v>
      </c>
    </row>
    <row r="42" ht="12.75">
      <c r="A42" t="s">
        <v>73</v>
      </c>
    </row>
    <row r="43" ht="12.75">
      <c r="A43" t="s">
        <v>74</v>
      </c>
    </row>
    <row r="44" ht="12.75">
      <c r="A44" t="s">
        <v>75</v>
      </c>
    </row>
    <row r="45" ht="12.75">
      <c r="A45" t="s">
        <v>76</v>
      </c>
    </row>
    <row r="46" ht="12.75">
      <c r="A46" t="s">
        <v>77</v>
      </c>
    </row>
    <row r="47" ht="12.75">
      <c r="A47" t="s">
        <v>78</v>
      </c>
    </row>
    <row r="48" ht="12.75">
      <c r="A48" t="s">
        <v>79</v>
      </c>
    </row>
    <row r="49" ht="12.75">
      <c r="A49" t="s">
        <v>80</v>
      </c>
    </row>
    <row r="50" ht="12.75">
      <c r="A50" t="s">
        <v>81</v>
      </c>
    </row>
    <row r="54" ht="12.75">
      <c r="A54" t="s">
        <v>82</v>
      </c>
    </row>
    <row r="55" ht="12.75">
      <c r="A55" t="s">
        <v>112</v>
      </c>
    </row>
    <row r="58" ht="12.75">
      <c r="A58" t="s">
        <v>83</v>
      </c>
    </row>
    <row r="59" ht="12.75">
      <c r="A59" t="s">
        <v>113</v>
      </c>
    </row>
    <row r="60" ht="12.75">
      <c r="A60" t="s">
        <v>114</v>
      </c>
    </row>
    <row r="62" ht="12.75">
      <c r="A62" t="s">
        <v>115</v>
      </c>
    </row>
    <row r="63" ht="12.75">
      <c r="A63" t="s">
        <v>116</v>
      </c>
    </row>
    <row r="64" ht="12.75">
      <c r="A64" t="s">
        <v>117</v>
      </c>
    </row>
    <row r="65" ht="12.75">
      <c r="A65" t="s">
        <v>118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96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4.140625" style="0" customWidth="1"/>
    <col min="3" max="3" width="3.57421875" style="0" customWidth="1"/>
    <col min="4" max="5" width="7.57421875" style="0" customWidth="1"/>
    <col min="6" max="6" width="10.421875" style="0" customWidth="1"/>
    <col min="7" max="7" width="8.7109375" style="1" customWidth="1"/>
    <col min="8" max="8" width="7.7109375" style="1" customWidth="1"/>
    <col min="9" max="9" width="9.00390625" style="1" customWidth="1"/>
    <col min="10" max="10" width="7.7109375" style="1" customWidth="1"/>
    <col min="11" max="12" width="9.140625" style="1" customWidth="1"/>
    <col min="13" max="13" width="12.00390625" style="1" customWidth="1"/>
    <col min="14" max="14" width="9.421875" style="0" customWidth="1"/>
    <col min="15" max="15" width="10.00390625" style="1" customWidth="1"/>
    <col min="16" max="16" width="9.7109375" style="1" customWidth="1"/>
    <col min="17" max="17" width="10.8515625" style="1" customWidth="1"/>
    <col min="18" max="18" width="13.28125" style="1" customWidth="1"/>
    <col min="19" max="19" width="13.57421875" style="1" customWidth="1"/>
    <col min="20" max="20" width="11.421875" style="1" customWidth="1"/>
    <col min="21" max="21" width="11.28125" style="1" customWidth="1"/>
    <col min="22" max="22" width="11.421875" style="1" customWidth="1"/>
    <col min="23" max="23" width="12.140625" style="1" customWidth="1"/>
    <col min="24" max="24" width="11.7109375" style="1" customWidth="1"/>
    <col min="25" max="25" width="11.8515625" style="1" customWidth="1"/>
    <col min="26" max="28" width="11.421875" style="0" customWidth="1"/>
    <col min="29" max="29" width="14.7109375" style="0" customWidth="1"/>
    <col min="30" max="30" width="9.8515625" style="0" customWidth="1"/>
    <col min="31" max="31" width="10.140625" style="0" customWidth="1"/>
    <col min="32" max="32" width="9.57421875" style="0" customWidth="1"/>
  </cols>
  <sheetData>
    <row r="1" spans="1:32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97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t="s">
        <v>14</v>
      </c>
      <c r="O1" s="1" t="s">
        <v>15</v>
      </c>
      <c r="P1" s="1" t="s">
        <v>16</v>
      </c>
      <c r="Q1" s="1" t="s">
        <v>17</v>
      </c>
      <c r="R1" s="1" t="s">
        <v>98</v>
      </c>
      <c r="S1" s="1" t="s">
        <v>99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101</v>
      </c>
      <c r="Y1" s="1" t="s">
        <v>100</v>
      </c>
      <c r="Z1" t="s">
        <v>107</v>
      </c>
      <c r="AA1" s="1" t="s">
        <v>22</v>
      </c>
      <c r="AB1" t="s">
        <v>102</v>
      </c>
      <c r="AC1" t="s">
        <v>106</v>
      </c>
      <c r="AD1" t="s">
        <v>103</v>
      </c>
      <c r="AE1" t="s">
        <v>104</v>
      </c>
      <c r="AF1" s="2" t="s">
        <v>105</v>
      </c>
    </row>
    <row r="2" spans="1:32" ht="12.75">
      <c r="A2">
        <v>9</v>
      </c>
      <c r="B2" t="s">
        <v>23</v>
      </c>
      <c r="C2">
        <v>5</v>
      </c>
      <c r="D2">
        <v>53</v>
      </c>
      <c r="E2">
        <v>55</v>
      </c>
      <c r="F2">
        <v>86.47</v>
      </c>
      <c r="G2" s="1">
        <v>6.921661054994389</v>
      </c>
      <c r="H2" s="1">
        <v>3.7</v>
      </c>
      <c r="I2" s="1">
        <v>4.171</v>
      </c>
      <c r="J2" s="1">
        <v>1.103</v>
      </c>
      <c r="K2" s="1">
        <v>4.600613</v>
      </c>
      <c r="L2" s="1">
        <v>92.10073679999999</v>
      </c>
      <c r="M2" s="1">
        <v>4.237198470316584</v>
      </c>
      <c r="N2">
        <v>89.66</v>
      </c>
      <c r="O2" s="1">
        <v>285.51226243054725</v>
      </c>
      <c r="P2" s="1">
        <v>7.6717124909895995</v>
      </c>
      <c r="Q2" s="1">
        <v>51.79567254070935</v>
      </c>
      <c r="R2" s="1">
        <v>43.317422434367536</v>
      </c>
      <c r="S2" s="1">
        <v>13.608247422680412</v>
      </c>
      <c r="T2" s="1">
        <v>372.75890011223345</v>
      </c>
      <c r="U2" s="1">
        <v>1714.9194417220426</v>
      </c>
      <c r="V2" s="1">
        <v>18.78429533668638</v>
      </c>
      <c r="W2" s="1">
        <v>25.142671156004493</v>
      </c>
      <c r="X2" s="1">
        <v>115.6716997750393</v>
      </c>
      <c r="Y2" s="1">
        <v>0.06745022358536396</v>
      </c>
      <c r="Z2">
        <v>0.47</v>
      </c>
      <c r="AA2">
        <v>0.46</v>
      </c>
      <c r="AB2" s="1">
        <v>0.422</v>
      </c>
      <c r="AC2">
        <f>K2*AB2*10</f>
        <v>19.41458686</v>
      </c>
      <c r="AD2">
        <v>0.047</v>
      </c>
      <c r="AE2">
        <v>0.154</v>
      </c>
      <c r="AF2" s="2">
        <v>87</v>
      </c>
    </row>
    <row r="3" spans="1:32" ht="12.75">
      <c r="A3">
        <v>9</v>
      </c>
      <c r="B3" t="s">
        <v>23</v>
      </c>
      <c r="C3">
        <v>7</v>
      </c>
      <c r="D3">
        <v>62</v>
      </c>
      <c r="E3">
        <v>64</v>
      </c>
      <c r="F3">
        <v>89.56</v>
      </c>
      <c r="G3" s="1">
        <v>8.916641618104777</v>
      </c>
      <c r="H3" s="1">
        <v>3.774082953728123</v>
      </c>
      <c r="I3" s="1">
        <v>4.171</v>
      </c>
      <c r="J3" s="1">
        <v>1.146</v>
      </c>
      <c r="K3" s="1">
        <v>4.779966</v>
      </c>
      <c r="L3" s="1">
        <v>93.36741359999999</v>
      </c>
      <c r="M3" s="1">
        <v>4.462930625159376</v>
      </c>
      <c r="N3">
        <v>92.42</v>
      </c>
      <c r="O3" s="1">
        <v>393.905534910564</v>
      </c>
      <c r="P3" s="1">
        <v>5.8380030565461025</v>
      </c>
      <c r="Q3" s="1">
        <v>46.55918632330664</v>
      </c>
      <c r="R3" s="1">
        <v>26.86253934942287</v>
      </c>
      <c r="S3" s="1">
        <v>3.931451612903225</v>
      </c>
      <c r="T3" s="1">
        <v>395.37930390854524</v>
      </c>
      <c r="U3" s="1">
        <v>1889.8996297865133</v>
      </c>
      <c r="V3" s="1">
        <v>19.719341848334576</v>
      </c>
      <c r="W3" s="1">
        <v>22.201914033335594</v>
      </c>
      <c r="X3" s="1">
        <v>106.124394214267</v>
      </c>
      <c r="Y3" s="1">
        <v>0.05615345521087541</v>
      </c>
      <c r="Z3">
        <v>0.36</v>
      </c>
      <c r="AA3">
        <v>0</v>
      </c>
      <c r="AF3" s="2"/>
    </row>
    <row r="4" spans="1:32" ht="12.75">
      <c r="A4">
        <v>10</v>
      </c>
      <c r="B4" t="s">
        <v>23</v>
      </c>
      <c r="C4">
        <v>1</v>
      </c>
      <c r="D4">
        <v>76</v>
      </c>
      <c r="E4">
        <v>78</v>
      </c>
      <c r="F4">
        <v>91.47</v>
      </c>
      <c r="G4" s="1">
        <v>6.582974489834667</v>
      </c>
      <c r="H4" s="1">
        <v>3.819875329657157</v>
      </c>
      <c r="I4" s="1">
        <v>4.171</v>
      </c>
      <c r="J4" s="1">
        <v>0.974</v>
      </c>
      <c r="K4" s="1">
        <v>4.062554</v>
      </c>
      <c r="L4" s="1">
        <v>91.40073120000001</v>
      </c>
      <c r="M4" s="1">
        <v>3.713204061394849</v>
      </c>
      <c r="N4">
        <v>84.12</v>
      </c>
      <c r="O4" s="1">
        <v>224.96791477498354</v>
      </c>
      <c r="P4" s="1">
        <v>11.89777963971512</v>
      </c>
      <c r="Q4" s="1">
        <v>57.64384213029006</v>
      </c>
      <c r="R4" s="1">
        <v>48.67256637168142</v>
      </c>
      <c r="S4" s="1">
        <v>17.172774869109944</v>
      </c>
      <c r="T4" s="1">
        <v>408.1888466124415</v>
      </c>
      <c r="U4" s="1">
        <v>1658.289231560761</v>
      </c>
      <c r="V4" s="1">
        <v>18.47154346365652</v>
      </c>
      <c r="W4" s="1">
        <v>0.34536313443150835</v>
      </c>
      <c r="X4" s="1">
        <v>1.4030563832372622</v>
      </c>
      <c r="Y4" s="1">
        <v>0.0008460866515527711</v>
      </c>
      <c r="Z4">
        <v>0.33</v>
      </c>
      <c r="AA4">
        <v>0.21</v>
      </c>
      <c r="AB4">
        <v>0.524</v>
      </c>
      <c r="AC4">
        <f>K4*AB4*10</f>
        <v>21.28778296</v>
      </c>
      <c r="AD4">
        <v>0.05</v>
      </c>
      <c r="AE4">
        <v>0.085</v>
      </c>
      <c r="AF4" s="2">
        <v>99</v>
      </c>
    </row>
    <row r="5" spans="1:32" ht="12.75">
      <c r="A5">
        <v>10</v>
      </c>
      <c r="B5" t="s">
        <v>23</v>
      </c>
      <c r="C5">
        <v>3</v>
      </c>
      <c r="D5">
        <v>32</v>
      </c>
      <c r="E5">
        <v>34</v>
      </c>
      <c r="F5">
        <v>94.03</v>
      </c>
      <c r="G5" s="1">
        <v>4.727256333964476</v>
      </c>
      <c r="H5" s="1">
        <v>3.881251498441621</v>
      </c>
      <c r="I5" s="1">
        <v>4.171</v>
      </c>
      <c r="J5" s="1">
        <v>1.2</v>
      </c>
      <c r="K5" s="1">
        <v>5.0052</v>
      </c>
      <c r="L5" s="1">
        <v>94.542423</v>
      </c>
      <c r="M5" s="1">
        <v>4.732037355996</v>
      </c>
      <c r="N5">
        <v>92.03</v>
      </c>
      <c r="O5" s="1">
        <v>217.75092589559102</v>
      </c>
      <c r="P5" s="1">
        <v>4.740710071421178</v>
      </c>
      <c r="Q5" s="1">
        <v>46.886884711507115</v>
      </c>
      <c r="R5" s="1">
        <v>39.04555314533622</v>
      </c>
      <c r="S5" s="1">
        <v>6.109979633401222</v>
      </c>
      <c r="T5" s="1">
        <v>189.98286899287712</v>
      </c>
      <c r="U5" s="1">
        <v>950.9022558831485</v>
      </c>
      <c r="V5" s="1">
        <v>13.98752851002046</v>
      </c>
      <c r="W5" s="1">
        <v>0.4361644576683798</v>
      </c>
      <c r="X5" s="1">
        <v>2.1830903435217746</v>
      </c>
      <c r="Y5" s="1">
        <v>0.0022958094062930094</v>
      </c>
      <c r="Z5">
        <v>0.12</v>
      </c>
      <c r="AA5">
        <v>0</v>
      </c>
      <c r="AF5" s="2"/>
    </row>
    <row r="6" spans="1:32" ht="12.75">
      <c r="A6">
        <v>10</v>
      </c>
      <c r="B6" t="s">
        <v>23</v>
      </c>
      <c r="C6">
        <v>4</v>
      </c>
      <c r="D6">
        <v>131</v>
      </c>
      <c r="E6">
        <v>133</v>
      </c>
      <c r="F6">
        <v>96.52</v>
      </c>
      <c r="G6" s="1">
        <v>6.2149015678169555</v>
      </c>
      <c r="H6" s="1">
        <v>3.940949412610885</v>
      </c>
      <c r="I6" s="1">
        <v>4.171</v>
      </c>
      <c r="J6" s="1">
        <v>1.149</v>
      </c>
      <c r="K6" s="1">
        <v>4.792479</v>
      </c>
      <c r="L6" s="1">
        <v>94.55075639999998</v>
      </c>
      <c r="M6" s="1">
        <v>4.531325144811156</v>
      </c>
      <c r="N6">
        <v>90.29</v>
      </c>
      <c r="O6" s="1">
        <v>268.92682602974253</v>
      </c>
      <c r="P6" s="1">
        <v>7.394871794871796</v>
      </c>
      <c r="Q6" s="1">
        <v>53.04020378779489</v>
      </c>
      <c r="R6" s="1">
        <v>41.116173120728924</v>
      </c>
      <c r="S6" s="1">
        <v>10.316649642492338</v>
      </c>
      <c r="T6" s="1">
        <v>294.5189905569125</v>
      </c>
      <c r="U6" s="1">
        <v>1411.4760773452015</v>
      </c>
      <c r="V6" s="1">
        <v>17.041578004485505</v>
      </c>
      <c r="W6" s="1">
        <v>56.054457805334614</v>
      </c>
      <c r="X6" s="1">
        <v>268.63981188845224</v>
      </c>
      <c r="Y6" s="1">
        <v>0.190325444547192</v>
      </c>
      <c r="Z6">
        <v>0.49</v>
      </c>
      <c r="AA6">
        <v>0.02</v>
      </c>
      <c r="AB6">
        <v>0.336</v>
      </c>
      <c r="AC6">
        <f>K6*AB6*10</f>
        <v>16.10272944</v>
      </c>
      <c r="AD6">
        <v>0.033</v>
      </c>
      <c r="AE6">
        <v>0.094</v>
      </c>
      <c r="AF6" s="2">
        <v>100</v>
      </c>
    </row>
    <row r="7" spans="1:32" ht="12.75">
      <c r="A7">
        <v>10</v>
      </c>
      <c r="B7" t="s">
        <v>23</v>
      </c>
      <c r="C7">
        <v>6</v>
      </c>
      <c r="D7">
        <v>82</v>
      </c>
      <c r="E7">
        <v>84</v>
      </c>
      <c r="F7">
        <v>99.03</v>
      </c>
      <c r="G7" s="1">
        <v>3.422330302747863</v>
      </c>
      <c r="H7" s="1">
        <v>4.001126828098777</v>
      </c>
      <c r="I7" s="1">
        <v>4.171</v>
      </c>
      <c r="J7" s="1">
        <v>1.108</v>
      </c>
      <c r="K7" s="1">
        <v>4.621468000000001</v>
      </c>
      <c r="L7" s="1">
        <v>95.06742719999998</v>
      </c>
      <c r="M7" s="1">
        <v>4.3935107264712965</v>
      </c>
      <c r="N7">
        <v>91.07</v>
      </c>
      <c r="O7" s="1">
        <v>144.03804214403107</v>
      </c>
      <c r="P7" s="1">
        <v>5.1749271137026245</v>
      </c>
      <c r="Q7" s="1">
        <v>49.65411222136818</v>
      </c>
      <c r="R7" s="1">
        <v>37.980241492864984</v>
      </c>
      <c r="S7" s="1">
        <v>6.46817248459959</v>
      </c>
      <c r="T7" s="1">
        <v>102.97547428803837</v>
      </c>
      <c r="U7" s="1">
        <v>475.8978592069922</v>
      </c>
      <c r="V7" s="1">
        <v>9.895321783019586</v>
      </c>
      <c r="W7" s="1">
        <v>0</v>
      </c>
      <c r="X7" s="1">
        <v>0</v>
      </c>
      <c r="Y7" s="1">
        <v>0</v>
      </c>
      <c r="Z7">
        <v>0.19</v>
      </c>
      <c r="AA7">
        <v>0.04</v>
      </c>
      <c r="AF7" s="2"/>
    </row>
    <row r="8" spans="1:32" ht="12.75">
      <c r="A8">
        <v>11</v>
      </c>
      <c r="B8" t="s">
        <v>23</v>
      </c>
      <c r="C8">
        <v>1</v>
      </c>
      <c r="D8">
        <v>43</v>
      </c>
      <c r="E8">
        <v>45</v>
      </c>
      <c r="F8">
        <v>101.5</v>
      </c>
      <c r="G8" s="1">
        <v>3.581508341967061</v>
      </c>
      <c r="H8" s="1">
        <v>4.060345240949412</v>
      </c>
      <c r="I8" s="1">
        <v>4.171</v>
      </c>
      <c r="J8" s="1">
        <v>1.215</v>
      </c>
      <c r="K8" s="1">
        <v>5.0677650000000005</v>
      </c>
      <c r="L8" s="1">
        <v>93.5924154</v>
      </c>
      <c r="M8" s="1">
        <v>4.74304367029581</v>
      </c>
      <c r="N8">
        <v>86.79</v>
      </c>
      <c r="O8" s="1">
        <v>157.5259557217945</v>
      </c>
      <c r="P8" s="1">
        <v>8.080915060368566</v>
      </c>
      <c r="Q8" s="1">
        <v>42.95425740292661</v>
      </c>
      <c r="R8" s="1">
        <v>26.530612244897956</v>
      </c>
      <c r="S8" s="1">
        <v>8.36083608360836</v>
      </c>
      <c r="T8" s="1">
        <v>217.87289887821086</v>
      </c>
      <c r="U8" s="1">
        <v>1104.1286513835364</v>
      </c>
      <c r="V8" s="1">
        <v>15.07241646992846</v>
      </c>
      <c r="W8" s="1">
        <v>50.92468338037226</v>
      </c>
      <c r="X8" s="1">
        <v>258.07432807113224</v>
      </c>
      <c r="Y8" s="1">
        <v>0.233735740620217</v>
      </c>
      <c r="Z8">
        <v>0.59</v>
      </c>
      <c r="AA8">
        <v>0</v>
      </c>
      <c r="AF8" s="2"/>
    </row>
    <row r="9" spans="1:32" ht="12.75">
      <c r="A9">
        <v>11</v>
      </c>
      <c r="B9" t="s">
        <v>23</v>
      </c>
      <c r="C9">
        <v>2</v>
      </c>
      <c r="D9">
        <v>141</v>
      </c>
      <c r="E9">
        <v>143</v>
      </c>
      <c r="F9">
        <v>103.98</v>
      </c>
      <c r="G9" s="1">
        <v>7.978184789753246</v>
      </c>
      <c r="H9" s="1">
        <v>4.119803404459362</v>
      </c>
      <c r="I9" s="1">
        <v>4.171</v>
      </c>
      <c r="J9" s="1">
        <v>1.193</v>
      </c>
      <c r="K9" s="1">
        <v>4.976003</v>
      </c>
      <c r="L9" s="1">
        <v>95.8841004</v>
      </c>
      <c r="M9" s="1">
        <v>4.771195712427012</v>
      </c>
      <c r="N9">
        <v>90.18</v>
      </c>
      <c r="O9" s="1">
        <v>358.0098335213694</v>
      </c>
      <c r="P9" s="1">
        <v>7.30804810360777</v>
      </c>
      <c r="Q9" s="1">
        <v>49.98891106675537</v>
      </c>
      <c r="R9" s="1">
        <v>40.43280182232346</v>
      </c>
      <c r="S9" s="1">
        <v>9.948717948717947</v>
      </c>
      <c r="T9" s="1">
        <v>513.2180099838339</v>
      </c>
      <c r="U9" s="1">
        <v>2553.774357333588</v>
      </c>
      <c r="V9" s="1">
        <v>22.922622738104888</v>
      </c>
      <c r="W9" s="1">
        <v>13.405562168019753</v>
      </c>
      <c r="X9" s="1">
        <v>66.7061175647528</v>
      </c>
      <c r="Y9" s="1">
        <v>0.02612059964232748</v>
      </c>
      <c r="Z9">
        <v>0.61</v>
      </c>
      <c r="AA9">
        <v>0.36</v>
      </c>
      <c r="AB9">
        <v>0.326</v>
      </c>
      <c r="AC9">
        <f>K9*AB9*10</f>
        <v>16.221769780000002</v>
      </c>
      <c r="AD9">
        <v>0.03</v>
      </c>
      <c r="AE9">
        <v>0.096</v>
      </c>
      <c r="AF9" s="2">
        <v>65</v>
      </c>
    </row>
    <row r="10" spans="1:32" ht="12.75">
      <c r="A10">
        <v>11</v>
      </c>
      <c r="B10" t="s">
        <v>23</v>
      </c>
      <c r="C10">
        <v>4</v>
      </c>
      <c r="D10">
        <v>91</v>
      </c>
      <c r="E10">
        <v>93</v>
      </c>
      <c r="F10">
        <v>106.48</v>
      </c>
      <c r="G10" s="1">
        <v>7.106515673723947</v>
      </c>
      <c r="H10" s="1">
        <v>4.179741069287941</v>
      </c>
      <c r="I10" s="1">
        <v>4.171</v>
      </c>
      <c r="J10" s="1">
        <v>1.077</v>
      </c>
      <c r="K10" s="1">
        <v>4.492167</v>
      </c>
      <c r="L10" s="1">
        <v>93.5924154</v>
      </c>
      <c r="M10" s="1">
        <v>4.204327599101718</v>
      </c>
      <c r="N10">
        <v>90.57</v>
      </c>
      <c r="O10" s="1">
        <v>289.132545096455</v>
      </c>
      <c r="P10" s="1">
        <v>5.930619027835481</v>
      </c>
      <c r="Q10" s="1">
        <v>40.31136137793972</v>
      </c>
      <c r="R10" s="1">
        <v>33.91494002181025</v>
      </c>
      <c r="S10" s="1">
        <v>6.332992849846782</v>
      </c>
      <c r="T10" s="1">
        <v>449.44462029026283</v>
      </c>
      <c r="U10" s="1">
        <v>2018.9802915954492</v>
      </c>
      <c r="V10" s="1">
        <v>20.381638088667625</v>
      </c>
      <c r="W10" s="1">
        <v>0</v>
      </c>
      <c r="X10" s="1">
        <v>0</v>
      </c>
      <c r="Y10" s="1">
        <v>0</v>
      </c>
      <c r="Z10">
        <v>0.28</v>
      </c>
      <c r="AA10">
        <v>0.15</v>
      </c>
      <c r="AF10" s="2"/>
    </row>
    <row r="11" spans="1:32" ht="12.75">
      <c r="A11">
        <v>11</v>
      </c>
      <c r="B11" t="s">
        <v>23</v>
      </c>
      <c r="C11">
        <v>6</v>
      </c>
      <c r="D11">
        <v>42</v>
      </c>
      <c r="E11">
        <v>44</v>
      </c>
      <c r="F11">
        <v>108.99</v>
      </c>
      <c r="G11" s="1">
        <v>12.726389813132858</v>
      </c>
      <c r="H11" s="1">
        <v>4.239918484775833</v>
      </c>
      <c r="I11" s="1">
        <v>4.171</v>
      </c>
      <c r="J11" s="1">
        <v>1.062</v>
      </c>
      <c r="K11" s="1">
        <v>4.429602000000001</v>
      </c>
      <c r="L11" s="1">
        <v>88.58404199999998</v>
      </c>
      <c r="M11" s="1">
        <v>3.92392049611284</v>
      </c>
      <c r="N11">
        <v>90.25</v>
      </c>
      <c r="O11" s="1">
        <v>508.76489696552227</v>
      </c>
      <c r="P11" s="1">
        <v>4.84976278334212</v>
      </c>
      <c r="Q11" s="1">
        <v>39.711911357340725</v>
      </c>
      <c r="R11" s="1">
        <v>29.905561385099688</v>
      </c>
      <c r="S11" s="1">
        <v>3.7373737373737375</v>
      </c>
      <c r="T11" s="1">
        <v>468.138612614881</v>
      </c>
      <c r="U11" s="1">
        <v>2073.6677347161026</v>
      </c>
      <c r="V11" s="1">
        <v>20.655829067707085</v>
      </c>
      <c r="W11" s="1">
        <v>0</v>
      </c>
      <c r="X11" s="1">
        <v>0</v>
      </c>
      <c r="Y11" s="1">
        <v>0</v>
      </c>
      <c r="Z11">
        <v>0.72</v>
      </c>
      <c r="AA11">
        <v>0.17</v>
      </c>
      <c r="AB11">
        <v>0.837</v>
      </c>
      <c r="AC11">
        <f>K11*AB11*10</f>
        <v>37.07576874000001</v>
      </c>
      <c r="AD11">
        <v>0.105</v>
      </c>
      <c r="AE11">
        <v>0.076</v>
      </c>
      <c r="AF11" s="2">
        <v>156</v>
      </c>
    </row>
    <row r="12" spans="1:32" ht="12.75">
      <c r="A12">
        <v>12</v>
      </c>
      <c r="B12" t="s">
        <v>23</v>
      </c>
      <c r="C12">
        <v>1</v>
      </c>
      <c r="D12">
        <v>51</v>
      </c>
      <c r="E12">
        <v>53</v>
      </c>
      <c r="F12">
        <v>111.5</v>
      </c>
      <c r="G12" s="1">
        <v>5.740374776407363</v>
      </c>
      <c r="H12" s="1">
        <v>4.300095900263726</v>
      </c>
      <c r="I12" s="1">
        <v>4.171</v>
      </c>
      <c r="J12" s="1">
        <v>1.259</v>
      </c>
      <c r="K12" s="1">
        <v>5.251289</v>
      </c>
      <c r="L12" s="1">
        <v>93.90908459999999</v>
      </c>
      <c r="M12" s="1">
        <v>4.931437429600494</v>
      </c>
      <c r="N12">
        <v>91.89</v>
      </c>
      <c r="O12" s="1">
        <v>276.9965876207626</v>
      </c>
      <c r="P12" s="1">
        <v>5.657084188911704</v>
      </c>
      <c r="Q12" s="1">
        <v>36.34780716073566</v>
      </c>
      <c r="R12" s="1">
        <v>26.25570776255708</v>
      </c>
      <c r="S12" s="1">
        <v>8.75</v>
      </c>
      <c r="T12" s="1">
        <v>198.43133655671247</v>
      </c>
      <c r="U12" s="1">
        <v>1042.020294915562</v>
      </c>
      <c r="V12" s="1">
        <v>14.642361833357002</v>
      </c>
      <c r="W12" s="1">
        <v>0</v>
      </c>
      <c r="X12" s="1">
        <v>0</v>
      </c>
      <c r="Y12" s="1">
        <v>0</v>
      </c>
      <c r="Z12">
        <v>0.19</v>
      </c>
      <c r="AA12">
        <v>0.49</v>
      </c>
      <c r="AF12" s="2"/>
    </row>
    <row r="13" spans="1:32" ht="12.75">
      <c r="A13">
        <v>12</v>
      </c>
      <c r="B13" t="s">
        <v>23</v>
      </c>
      <c r="C13">
        <v>3</v>
      </c>
      <c r="D13">
        <v>1</v>
      </c>
      <c r="E13">
        <v>3</v>
      </c>
      <c r="F13">
        <v>114</v>
      </c>
      <c r="G13" s="1">
        <v>3.713151061554911</v>
      </c>
      <c r="H13" s="1">
        <v>4.360033565092304</v>
      </c>
      <c r="I13" s="1">
        <v>4.171</v>
      </c>
      <c r="J13" s="1">
        <v>1.119</v>
      </c>
      <c r="K13" s="1">
        <v>4.667349000000001</v>
      </c>
      <c r="L13" s="1">
        <v>97.91744999999999</v>
      </c>
      <c r="M13" s="1">
        <v>4.5701491234005</v>
      </c>
      <c r="N13">
        <v>93.39</v>
      </c>
      <c r="O13" s="1">
        <v>161.85021091804032</v>
      </c>
      <c r="P13" s="1">
        <v>4.994913530010173</v>
      </c>
      <c r="Q13" s="1">
        <v>37.24167469750508</v>
      </c>
      <c r="R13" s="1">
        <v>23.572170301142265</v>
      </c>
      <c r="S13" s="1">
        <v>3.0211480362537766</v>
      </c>
      <c r="T13" s="1">
        <v>181.85428440507104</v>
      </c>
      <c r="U13" s="1">
        <v>848.7774124637241</v>
      </c>
      <c r="V13" s="1">
        <v>13.215084751735498</v>
      </c>
      <c r="W13" s="1">
        <v>0.3513823125095464</v>
      </c>
      <c r="X13" s="1">
        <v>1.640023884909119</v>
      </c>
      <c r="Y13" s="1">
        <v>0.0019322190492188811</v>
      </c>
      <c r="Z13">
        <v>0.39</v>
      </c>
      <c r="AA13">
        <v>0.04</v>
      </c>
      <c r="AF13" s="2"/>
    </row>
    <row r="14" spans="1:32" ht="12.75">
      <c r="A14">
        <v>12</v>
      </c>
      <c r="B14" t="s">
        <v>23</v>
      </c>
      <c r="C14">
        <v>4</v>
      </c>
      <c r="D14">
        <v>101</v>
      </c>
      <c r="E14">
        <v>103</v>
      </c>
      <c r="F14">
        <v>116.5</v>
      </c>
      <c r="G14" s="1">
        <v>9.460570715615756</v>
      </c>
      <c r="H14" s="1">
        <v>4.419971229920883</v>
      </c>
      <c r="I14" s="1">
        <v>4.171</v>
      </c>
      <c r="J14" s="1">
        <v>1.131</v>
      </c>
      <c r="K14" s="1">
        <v>4.717401000000001</v>
      </c>
      <c r="L14" s="1">
        <v>93.1757454</v>
      </c>
      <c r="M14" s="1">
        <v>4.395473545257055</v>
      </c>
      <c r="N14">
        <v>91.91</v>
      </c>
      <c r="O14" s="1">
        <v>410.18794918884186</v>
      </c>
      <c r="P14" s="1">
        <v>6.118488253319716</v>
      </c>
      <c r="Q14" s="1">
        <v>37.46055924273746</v>
      </c>
      <c r="R14" s="1">
        <v>24.20042643923241</v>
      </c>
      <c r="S14" s="1">
        <v>5.633802816901409</v>
      </c>
      <c r="T14" s="1">
        <v>642.234066183351</v>
      </c>
      <c r="U14" s="1">
        <v>3029.6756260474067</v>
      </c>
      <c r="V14" s="1">
        <v>24.967273137030944</v>
      </c>
      <c r="W14" s="1">
        <v>40.03539797914874</v>
      </c>
      <c r="X14" s="1">
        <v>188.8630264622343</v>
      </c>
      <c r="Y14" s="1">
        <v>0.06233770534327131</v>
      </c>
      <c r="Z14">
        <v>0.8</v>
      </c>
      <c r="AA14">
        <v>0.04</v>
      </c>
      <c r="AB14">
        <v>0.35</v>
      </c>
      <c r="AC14">
        <f>K14*AB14*10</f>
        <v>16.5109035</v>
      </c>
      <c r="AD14">
        <v>0.039</v>
      </c>
      <c r="AE14">
        <v>0.08</v>
      </c>
      <c r="AF14" s="2">
        <v>50</v>
      </c>
    </row>
    <row r="15" spans="1:32" ht="12.75">
      <c r="A15">
        <v>12</v>
      </c>
      <c r="B15" t="s">
        <v>23</v>
      </c>
      <c r="C15">
        <v>6</v>
      </c>
      <c r="D15">
        <v>51</v>
      </c>
      <c r="E15">
        <v>53</v>
      </c>
      <c r="F15">
        <v>119</v>
      </c>
      <c r="G15" s="1">
        <v>7.773882713548363</v>
      </c>
      <c r="H15" s="1">
        <v>4.479908894749461</v>
      </c>
      <c r="I15" s="1">
        <v>4.171</v>
      </c>
      <c r="J15" s="1">
        <v>1.153</v>
      </c>
      <c r="K15" s="1">
        <v>4.809163000000001</v>
      </c>
      <c r="L15" s="1">
        <v>95.1924282</v>
      </c>
      <c r="M15" s="1">
        <v>4.577959035795967</v>
      </c>
      <c r="N15">
        <v>91.4</v>
      </c>
      <c r="O15" s="1">
        <v>341.70684368675455</v>
      </c>
      <c r="P15" s="1">
        <v>4.483227087469954</v>
      </c>
      <c r="Q15" s="1">
        <v>37.02407002188184</v>
      </c>
      <c r="R15" s="1">
        <v>24.342105263157894</v>
      </c>
      <c r="S15" s="1">
        <v>6.557377049180327</v>
      </c>
      <c r="T15" s="1">
        <v>377.34701719308754</v>
      </c>
      <c r="U15" s="1">
        <v>1814.7233132453607</v>
      </c>
      <c r="V15" s="1">
        <v>19.323164680798023</v>
      </c>
      <c r="W15" s="1">
        <v>8.991788803354062</v>
      </c>
      <c r="X15" s="1">
        <v>43.24297801690464</v>
      </c>
      <c r="Y15" s="1">
        <v>0.023828964835179777</v>
      </c>
      <c r="Z15">
        <v>0.98</v>
      </c>
      <c r="AA15">
        <v>0.06</v>
      </c>
      <c r="AF15" s="2"/>
    </row>
    <row r="16" spans="1:32" ht="12.75">
      <c r="A16">
        <v>13</v>
      </c>
      <c r="B16" t="s">
        <v>23</v>
      </c>
      <c r="C16">
        <v>1</v>
      </c>
      <c r="D16">
        <v>1</v>
      </c>
      <c r="E16">
        <v>3</v>
      </c>
      <c r="F16">
        <v>121.55</v>
      </c>
      <c r="G16" s="1">
        <v>4.038018433179724</v>
      </c>
      <c r="H16" s="1">
        <v>4.541045312874611</v>
      </c>
      <c r="I16" s="1">
        <v>4.171</v>
      </c>
      <c r="J16" s="1">
        <v>1.092</v>
      </c>
      <c r="K16" s="1">
        <v>4.5547320000000004</v>
      </c>
      <c r="L16" s="1">
        <v>96.5507724</v>
      </c>
      <c r="M16" s="1">
        <v>4.397628926749968</v>
      </c>
      <c r="N16">
        <v>81.39</v>
      </c>
      <c r="O16" s="1">
        <v>149.69323495016133</v>
      </c>
      <c r="P16" s="1">
        <v>14.721290863369656</v>
      </c>
      <c r="Q16" s="1">
        <v>43.936601548101734</v>
      </c>
      <c r="R16" s="1">
        <v>36.24641833810888</v>
      </c>
      <c r="S16" s="1">
        <v>25.823591923485655</v>
      </c>
      <c r="T16" s="1">
        <v>457.8698732718894</v>
      </c>
      <c r="U16" s="1">
        <v>2085.4745636274197</v>
      </c>
      <c r="V16" s="1">
        <v>20.714549584073747</v>
      </c>
      <c r="W16" s="1">
        <v>21.844138824884794</v>
      </c>
      <c r="X16" s="1">
        <v>99.49419811814518</v>
      </c>
      <c r="Y16" s="1">
        <v>0.047708181079460205</v>
      </c>
      <c r="Z16">
        <v>0.6</v>
      </c>
      <c r="AA16">
        <v>0.29</v>
      </c>
      <c r="AB16">
        <v>0.209</v>
      </c>
      <c r="AC16">
        <f>K16*AB16*10</f>
        <v>9.51938988</v>
      </c>
      <c r="AD16">
        <v>0.022</v>
      </c>
      <c r="AE16">
        <v>0.108</v>
      </c>
      <c r="AF16" s="2">
        <v>44</v>
      </c>
    </row>
    <row r="17" spans="1:32" ht="12.75">
      <c r="A17">
        <v>13</v>
      </c>
      <c r="B17" t="s">
        <v>23</v>
      </c>
      <c r="C17">
        <v>2</v>
      </c>
      <c r="D17">
        <v>97</v>
      </c>
      <c r="E17">
        <v>99</v>
      </c>
      <c r="F17">
        <v>124.01</v>
      </c>
      <c r="G17" s="1">
        <v>6.214450490429147</v>
      </c>
      <c r="H17" s="1">
        <v>4.644898947368421</v>
      </c>
      <c r="I17" s="1">
        <v>8.48214285714285</v>
      </c>
      <c r="J17" s="1">
        <v>1.092</v>
      </c>
      <c r="K17" s="1">
        <v>9.262499999999994</v>
      </c>
      <c r="L17" s="1">
        <v>94.6507572</v>
      </c>
      <c r="M17" s="1">
        <v>8.767026385649995</v>
      </c>
      <c r="N17">
        <v>89.77</v>
      </c>
      <c r="O17" s="1">
        <v>516.7282180120446</v>
      </c>
      <c r="P17" s="1">
        <v>5.525152599452747</v>
      </c>
      <c r="Q17" s="1">
        <v>38.92168876016487</v>
      </c>
      <c r="R17" s="1">
        <v>26.914660831509845</v>
      </c>
      <c r="S17" s="1">
        <v>6.160164271047227</v>
      </c>
      <c r="T17" s="1">
        <v>325.22047299557994</v>
      </c>
      <c r="U17" s="1">
        <v>3012.354631121557</v>
      </c>
      <c r="V17" s="1">
        <v>24.895800487692068</v>
      </c>
      <c r="W17" s="1">
        <v>8.037468962966877</v>
      </c>
      <c r="X17" s="1">
        <v>74.44705626948064</v>
      </c>
      <c r="Y17" s="1">
        <v>0.024713908349417207</v>
      </c>
      <c r="Z17">
        <v>0.33</v>
      </c>
      <c r="AA17">
        <v>0.32</v>
      </c>
      <c r="AF17" s="2"/>
    </row>
    <row r="18" spans="1:32" ht="12.75">
      <c r="A18">
        <v>13</v>
      </c>
      <c r="B18" t="s">
        <v>23</v>
      </c>
      <c r="C18">
        <v>4</v>
      </c>
      <c r="D18">
        <v>41.5</v>
      </c>
      <c r="E18">
        <v>43.5</v>
      </c>
      <c r="F18">
        <v>126.46</v>
      </c>
      <c r="G18" s="1">
        <v>6.3610400470558215</v>
      </c>
      <c r="H18" s="1">
        <v>4.67</v>
      </c>
      <c r="I18" s="1">
        <v>8.48214285714285</v>
      </c>
      <c r="J18" s="1">
        <v>1.15</v>
      </c>
      <c r="K18" s="1">
        <v>9.754464285714278</v>
      </c>
      <c r="L18" s="1">
        <v>94.46742239999999</v>
      </c>
      <c r="M18" s="1">
        <v>9.21479097964285</v>
      </c>
      <c r="N18">
        <v>90.19</v>
      </c>
      <c r="O18" s="1">
        <v>559.6157638522595</v>
      </c>
      <c r="P18" s="1">
        <v>6.315570790485094</v>
      </c>
      <c r="Q18" s="1">
        <v>53.65339838119525</v>
      </c>
      <c r="R18" s="1">
        <v>36.00508905852418</v>
      </c>
      <c r="S18" s="1">
        <v>13.815789473684212</v>
      </c>
      <c r="T18" s="1">
        <v>343.80181278302587</v>
      </c>
      <c r="U18" s="1">
        <v>3353.6025041558523</v>
      </c>
      <c r="V18" s="1">
        <v>26.26811074084847</v>
      </c>
      <c r="W18" s="1">
        <v>17.608444535784393</v>
      </c>
      <c r="X18" s="1">
        <v>171.7609433512896</v>
      </c>
      <c r="Y18" s="1">
        <v>0.05121684610458155</v>
      </c>
      <c r="Z18">
        <v>0.65</v>
      </c>
      <c r="AA18">
        <v>0.23</v>
      </c>
      <c r="AF18" s="2"/>
    </row>
    <row r="19" spans="1:32" ht="12.75">
      <c r="A19">
        <v>13</v>
      </c>
      <c r="B19" t="s">
        <v>23</v>
      </c>
      <c r="C19">
        <v>5</v>
      </c>
      <c r="D19">
        <v>146</v>
      </c>
      <c r="E19">
        <v>148</v>
      </c>
      <c r="F19">
        <v>129</v>
      </c>
      <c r="G19" s="1">
        <v>3.1057403762382627</v>
      </c>
      <c r="H19" s="1">
        <v>4.715083333333333</v>
      </c>
      <c r="I19" s="1">
        <v>5.28</v>
      </c>
      <c r="J19" s="1">
        <v>1.179</v>
      </c>
      <c r="K19" s="1">
        <v>6.22512</v>
      </c>
      <c r="L19" s="1">
        <v>96.86744159999998</v>
      </c>
      <c r="M19" s="1">
        <v>6.030114480529919</v>
      </c>
      <c r="N19">
        <v>85.98</v>
      </c>
      <c r="O19" s="1">
        <v>166.23034895292182</v>
      </c>
      <c r="P19" s="1">
        <v>9.79857322702476</v>
      </c>
      <c r="Q19" s="1">
        <v>54.14049779018377</v>
      </c>
      <c r="R19" s="1">
        <v>26.38700947225981</v>
      </c>
      <c r="S19" s="1">
        <v>21.13127001067236</v>
      </c>
      <c r="T19" s="1">
        <v>271.0247275179399</v>
      </c>
      <c r="U19" s="1">
        <v>1687.161451766478</v>
      </c>
      <c r="V19" s="1">
        <v>18.63165217308573</v>
      </c>
      <c r="W19" s="1">
        <v>11.349556650946777</v>
      </c>
      <c r="X19" s="1">
        <v>70.6523520989418</v>
      </c>
      <c r="Y19" s="1">
        <v>0.041876461808067006</v>
      </c>
      <c r="Z19">
        <v>0.58</v>
      </c>
      <c r="AA19">
        <v>0.44</v>
      </c>
      <c r="AB19">
        <v>0.301</v>
      </c>
      <c r="AC19">
        <f>K19*AB19*10</f>
        <v>18.737611200000003</v>
      </c>
      <c r="AD19">
        <v>0.028</v>
      </c>
      <c r="AE19">
        <v>0.127</v>
      </c>
      <c r="AF19" s="2">
        <v>79</v>
      </c>
    </row>
    <row r="20" spans="1:32" ht="12.75">
      <c r="A20">
        <v>13</v>
      </c>
      <c r="B20" t="s">
        <v>23</v>
      </c>
      <c r="C20" t="s">
        <v>24</v>
      </c>
      <c r="D20">
        <v>16</v>
      </c>
      <c r="E20">
        <v>18</v>
      </c>
      <c r="F20">
        <v>131.32</v>
      </c>
      <c r="G20" s="1">
        <v>2.608880090497738</v>
      </c>
      <c r="H20" s="1">
        <v>4.761</v>
      </c>
      <c r="I20" s="1">
        <v>4.7780000000000005</v>
      </c>
      <c r="J20" s="1">
        <v>1.192</v>
      </c>
      <c r="K20" s="1">
        <v>5.695376</v>
      </c>
      <c r="L20" s="1">
        <v>94.6340904</v>
      </c>
      <c r="M20" s="1">
        <v>5.389767272459904</v>
      </c>
      <c r="N20">
        <v>76.53</v>
      </c>
      <c r="O20" s="1">
        <v>113.71250652454754</v>
      </c>
      <c r="P20" s="1">
        <v>16.615820440183047</v>
      </c>
      <c r="Q20" s="1">
        <v>45.47236377891022</v>
      </c>
      <c r="R20" s="1">
        <v>39.411764705882355</v>
      </c>
      <c r="S20" s="1">
        <v>37.80487804878049</v>
      </c>
      <c r="T20" s="1">
        <v>159.12989572109456</v>
      </c>
      <c r="U20" s="1">
        <v>906.3045889724248</v>
      </c>
      <c r="V20" s="1">
        <v>13.655579513248778</v>
      </c>
      <c r="W20" s="1">
        <v>19.12991599063221</v>
      </c>
      <c r="X20" s="1">
        <v>108.9520644150629</v>
      </c>
      <c r="Y20" s="1">
        <v>0.1202157263030011</v>
      </c>
      <c r="Z20">
        <v>0.35</v>
      </c>
      <c r="AA20">
        <v>0.33</v>
      </c>
      <c r="AF20" s="2"/>
    </row>
    <row r="21" spans="1:32" ht="12.75">
      <c r="A21">
        <v>14</v>
      </c>
      <c r="B21" t="s">
        <v>23</v>
      </c>
      <c r="C21">
        <v>2</v>
      </c>
      <c r="D21">
        <v>41</v>
      </c>
      <c r="E21">
        <v>43</v>
      </c>
      <c r="F21">
        <v>134.01</v>
      </c>
      <c r="G21" s="1">
        <v>3.568374618255853</v>
      </c>
      <c r="H21" s="1">
        <v>4.795</v>
      </c>
      <c r="I21" s="1">
        <v>6.611</v>
      </c>
      <c r="J21" s="1">
        <v>0.937</v>
      </c>
      <c r="K21" s="1">
        <v>6.194507</v>
      </c>
      <c r="L21" s="1">
        <v>95.30909579999998</v>
      </c>
      <c r="M21" s="1">
        <v>5.903928610967705</v>
      </c>
      <c r="N21">
        <v>84.49</v>
      </c>
      <c r="O21" s="1">
        <v>186.75941278784802</v>
      </c>
      <c r="P21" s="1">
        <v>8.71866897147796</v>
      </c>
      <c r="Q21" s="1">
        <v>51.22499704106994</v>
      </c>
      <c r="R21" s="1">
        <v>52.446483180428125</v>
      </c>
      <c r="S21" s="1">
        <v>12.8</v>
      </c>
      <c r="T21" s="1">
        <v>147.41586359009162</v>
      </c>
      <c r="U21" s="1">
        <v>913.1685989198675</v>
      </c>
      <c r="V21" s="1">
        <v>13.707193082714474</v>
      </c>
      <c r="W21" s="1">
        <v>8.279623345775363</v>
      </c>
      <c r="X21" s="1">
        <v>51.288184772768915</v>
      </c>
      <c r="Y21" s="1">
        <v>0.05616507711000424</v>
      </c>
      <c r="Z21">
        <v>0.91</v>
      </c>
      <c r="AA21">
        <v>1.28</v>
      </c>
      <c r="AB21">
        <v>0.238</v>
      </c>
      <c r="AC21">
        <f>K21*AB21*10</f>
        <v>14.74292666</v>
      </c>
      <c r="AD21">
        <v>0.024</v>
      </c>
      <c r="AE21">
        <v>0.111</v>
      </c>
      <c r="AF21" s="2">
        <v>48</v>
      </c>
    </row>
    <row r="22" spans="1:32" ht="12.75">
      <c r="A22">
        <v>14</v>
      </c>
      <c r="B22" t="s">
        <v>23</v>
      </c>
      <c r="C22">
        <v>3</v>
      </c>
      <c r="D22">
        <v>140</v>
      </c>
      <c r="E22">
        <v>142</v>
      </c>
      <c r="F22">
        <v>136.5</v>
      </c>
      <c r="G22" s="1">
        <v>3.717935033977301</v>
      </c>
      <c r="H22" s="1">
        <v>4.857</v>
      </c>
      <c r="I22" s="1">
        <v>6.829000000000001</v>
      </c>
      <c r="J22" s="1">
        <v>1.125</v>
      </c>
      <c r="K22" s="1">
        <v>7.682625000000001</v>
      </c>
      <c r="N22">
        <v>89.64</v>
      </c>
      <c r="O22" s="1">
        <v>256.0432197406341</v>
      </c>
      <c r="P22" s="1">
        <v>7.031736154324829</v>
      </c>
      <c r="Q22" s="1">
        <v>46.20705042391789</v>
      </c>
      <c r="R22" s="1">
        <v>39.10112359550561</v>
      </c>
      <c r="S22" s="1">
        <v>7.867494824016563</v>
      </c>
      <c r="T22" s="1">
        <v>230.89164472669916</v>
      </c>
      <c r="U22" s="1">
        <v>1773.8539220684572</v>
      </c>
      <c r="V22" s="1">
        <v>19.104337074947</v>
      </c>
      <c r="W22" s="1">
        <v>27.292889671612055</v>
      </c>
      <c r="X22" s="1">
        <v>209.68103651336858</v>
      </c>
      <c r="Y22" s="1">
        <v>0.11820648470808888</v>
      </c>
      <c r="Z22">
        <v>0.34</v>
      </c>
      <c r="AA22">
        <v>0.82</v>
      </c>
      <c r="AF22" s="2"/>
    </row>
    <row r="23" spans="1:32" ht="12.75">
      <c r="A23">
        <v>14</v>
      </c>
      <c r="B23" t="s">
        <v>23</v>
      </c>
      <c r="C23">
        <v>5</v>
      </c>
      <c r="D23">
        <v>90</v>
      </c>
      <c r="E23">
        <v>92</v>
      </c>
      <c r="F23">
        <v>139</v>
      </c>
      <c r="G23" s="1">
        <v>4.660726525017134</v>
      </c>
      <c r="H23" s="1">
        <v>4.892876409430371</v>
      </c>
      <c r="I23" s="1">
        <v>6.829000000000001</v>
      </c>
      <c r="J23" s="1">
        <v>1.088</v>
      </c>
      <c r="K23" s="1">
        <v>7.429952000000001</v>
      </c>
      <c r="L23" s="1">
        <v>93.9840852</v>
      </c>
      <c r="M23" s="1">
        <v>6.982972417999105</v>
      </c>
      <c r="N23">
        <v>92.05</v>
      </c>
      <c r="O23" s="1">
        <v>318.75970903906784</v>
      </c>
      <c r="P23" s="1">
        <v>3.5923753665689153</v>
      </c>
      <c r="Q23" s="1">
        <v>44.39978272677892</v>
      </c>
      <c r="R23" s="1">
        <v>23.88888888888889</v>
      </c>
      <c r="S23" s="1">
        <v>7.024793388429752</v>
      </c>
      <c r="T23" s="1">
        <v>169.14088169414157</v>
      </c>
      <c r="U23" s="1">
        <v>1256.7086322251507</v>
      </c>
      <c r="V23" s="1">
        <v>16.080159232354518</v>
      </c>
      <c r="W23" s="1">
        <v>8.585000317969518</v>
      </c>
      <c r="X23" s="1">
        <v>63.78614028249826</v>
      </c>
      <c r="Y23" s="1">
        <v>0.05075650683608132</v>
      </c>
      <c r="AA23">
        <v>0.85</v>
      </c>
      <c r="AF23" s="2"/>
    </row>
    <row r="24" spans="1:32" ht="12.75">
      <c r="A24">
        <v>14</v>
      </c>
      <c r="B24" t="s">
        <v>23</v>
      </c>
      <c r="C24">
        <v>6</v>
      </c>
      <c r="D24">
        <v>90</v>
      </c>
      <c r="E24">
        <v>92</v>
      </c>
      <c r="F24">
        <v>140.5</v>
      </c>
      <c r="G24" s="1">
        <v>4.918353378312311</v>
      </c>
      <c r="H24" s="1">
        <v>4.910677764303825</v>
      </c>
      <c r="I24" s="1">
        <v>9.071</v>
      </c>
      <c r="J24" s="1">
        <v>1.118</v>
      </c>
      <c r="K24" s="1">
        <v>10.141378000000001</v>
      </c>
      <c r="L24" s="1">
        <v>93.25074599999999</v>
      </c>
      <c r="M24" s="1">
        <v>9.456910639679881</v>
      </c>
      <c r="N24">
        <v>91.74</v>
      </c>
      <c r="O24" s="1">
        <v>457.5888519733647</v>
      </c>
      <c r="P24" s="1">
        <v>5.412929167955459</v>
      </c>
      <c r="Q24" s="1">
        <v>41.90102463483759</v>
      </c>
      <c r="R24" s="1">
        <v>17.01890989988877</v>
      </c>
      <c r="S24" s="1">
        <v>7.983623336745139</v>
      </c>
      <c r="T24" s="1">
        <v>390.20510873754023</v>
      </c>
      <c r="U24" s="1">
        <v>3957.2175052384987</v>
      </c>
      <c r="V24" s="1">
        <v>28.53435149195854</v>
      </c>
      <c r="W24" s="1">
        <v>39.2818030703041</v>
      </c>
      <c r="X24" s="1">
        <v>398.3716134575145</v>
      </c>
      <c r="Y24" s="1">
        <v>0.10066962782059788</v>
      </c>
      <c r="Z24">
        <v>0.57</v>
      </c>
      <c r="AA24">
        <v>0.48</v>
      </c>
      <c r="AB24">
        <v>0.263</v>
      </c>
      <c r="AC24">
        <f>K24*AB24*10</f>
        <v>26.671824140000005</v>
      </c>
      <c r="AD24">
        <v>0.023</v>
      </c>
      <c r="AE24">
        <v>0.104</v>
      </c>
      <c r="AF24" s="2">
        <v>56</v>
      </c>
    </row>
    <row r="25" spans="1:32" ht="12.75">
      <c r="A25">
        <v>15</v>
      </c>
      <c r="B25" t="s">
        <v>23</v>
      </c>
      <c r="C25">
        <v>1</v>
      </c>
      <c r="D25">
        <v>0</v>
      </c>
      <c r="E25">
        <v>2</v>
      </c>
      <c r="F25">
        <v>143.06</v>
      </c>
      <c r="G25" s="1">
        <v>7.252917606905992</v>
      </c>
      <c r="H25" s="1">
        <v>4.936</v>
      </c>
      <c r="I25" s="1">
        <v>4.1579999999999995</v>
      </c>
      <c r="J25" s="1">
        <v>1.226</v>
      </c>
      <c r="K25" s="1">
        <v>5.097707999999999</v>
      </c>
      <c r="L25" s="1">
        <v>95.32576259999999</v>
      </c>
      <c r="M25" s="1">
        <v>4.859429026121206</v>
      </c>
      <c r="N25">
        <v>91.65</v>
      </c>
      <c r="O25" s="1">
        <v>338.85989223042054</v>
      </c>
      <c r="P25" s="1">
        <v>5.202730657840298</v>
      </c>
      <c r="Q25" s="1">
        <v>46.688488816148386</v>
      </c>
      <c r="R25" s="1">
        <v>15.638297872340425</v>
      </c>
      <c r="S25" s="1">
        <v>4.761904761904762</v>
      </c>
      <c r="T25" s="1">
        <v>479.02181251054833</v>
      </c>
      <c r="U25" s="1">
        <v>2441.9133258095217</v>
      </c>
      <c r="V25" s="1">
        <v>22.4149703289733</v>
      </c>
      <c r="W25" s="1">
        <v>84.43853647711856</v>
      </c>
      <c r="X25" s="1">
        <v>430.443002907699</v>
      </c>
      <c r="Y25" s="1">
        <v>0.17627284242981978</v>
      </c>
      <c r="Z25">
        <v>0.45</v>
      </c>
      <c r="AA25">
        <v>0.09</v>
      </c>
      <c r="AF25" s="2"/>
    </row>
    <row r="26" spans="1:32" ht="12.75">
      <c r="A26">
        <v>15</v>
      </c>
      <c r="B26" t="s">
        <v>23</v>
      </c>
      <c r="C26">
        <v>2</v>
      </c>
      <c r="D26">
        <v>93</v>
      </c>
      <c r="E26">
        <v>95</v>
      </c>
      <c r="F26">
        <v>145.49</v>
      </c>
      <c r="G26" s="1">
        <v>4.087540183355161</v>
      </c>
      <c r="H26" s="1">
        <v>4.986527279592222</v>
      </c>
      <c r="I26" s="1">
        <v>5.297</v>
      </c>
      <c r="J26" s="1">
        <v>1.137</v>
      </c>
      <c r="K26" s="1">
        <v>6.022689</v>
      </c>
      <c r="L26" s="1">
        <v>94.7340912</v>
      </c>
      <c r="M26" s="1">
        <v>5.705539689952367</v>
      </c>
      <c r="N26">
        <v>87.02</v>
      </c>
      <c r="O26" s="1">
        <v>214.22569067095338</v>
      </c>
      <c r="P26" s="1">
        <v>9.07951102288162</v>
      </c>
      <c r="Q26" s="1">
        <v>44.96667432774075</v>
      </c>
      <c r="R26" s="1">
        <v>29.302325581395348</v>
      </c>
      <c r="S26" s="1">
        <v>8.315565031982942</v>
      </c>
      <c r="T26" s="1">
        <v>503.6548993927849</v>
      </c>
      <c r="U26" s="1">
        <v>3033.356822369032</v>
      </c>
      <c r="V26" s="1">
        <v>24.98243672940297</v>
      </c>
      <c r="W26" s="1">
        <v>80.97928324800571</v>
      </c>
      <c r="X26" s="1">
        <v>487.7130384456483</v>
      </c>
      <c r="Y26" s="1">
        <v>0.1607832731214086</v>
      </c>
      <c r="Z26">
        <v>0.95</v>
      </c>
      <c r="AA26">
        <v>0.13</v>
      </c>
      <c r="AB26">
        <v>0.257</v>
      </c>
      <c r="AC26">
        <f>K26*AB26*10</f>
        <v>15.47831073</v>
      </c>
      <c r="AD26">
        <v>0.02</v>
      </c>
      <c r="AE26">
        <v>0.083</v>
      </c>
      <c r="AF26" s="2">
        <v>50</v>
      </c>
    </row>
    <row r="27" spans="1:32" ht="12.75">
      <c r="A27">
        <v>15</v>
      </c>
      <c r="B27" t="s">
        <v>23</v>
      </c>
      <c r="C27">
        <v>4</v>
      </c>
      <c r="D27">
        <v>43</v>
      </c>
      <c r="E27">
        <v>45</v>
      </c>
      <c r="F27">
        <v>147.99</v>
      </c>
      <c r="G27" s="1">
        <v>5.635870167275951</v>
      </c>
      <c r="H27" s="1">
        <v>5.027508781498855</v>
      </c>
      <c r="I27" s="1">
        <v>9.167</v>
      </c>
      <c r="J27" s="1">
        <v>1.226</v>
      </c>
      <c r="K27" s="1">
        <v>11.238742</v>
      </c>
      <c r="L27" s="1">
        <v>94.22575379999998</v>
      </c>
      <c r="M27" s="1">
        <v>10.589789367137193</v>
      </c>
      <c r="N27">
        <v>88.33</v>
      </c>
      <c r="O27" s="1">
        <v>559.4830216434309</v>
      </c>
      <c r="P27" s="1">
        <v>8.027905039566848</v>
      </c>
      <c r="Q27" s="1">
        <v>48.432016302501985</v>
      </c>
      <c r="R27" s="1">
        <v>42.84103720405862</v>
      </c>
      <c r="S27" s="1">
        <v>8.74485596707819</v>
      </c>
      <c r="T27" s="1">
        <v>498.8300376647835</v>
      </c>
      <c r="U27" s="1">
        <v>5606.222095164785</v>
      </c>
      <c r="V27" s="1">
        <v>33.963168145765735</v>
      </c>
      <c r="W27" s="1">
        <v>93.7984310956021</v>
      </c>
      <c r="X27" s="1">
        <v>1054.1763670882494</v>
      </c>
      <c r="Y27" s="1">
        <v>0.18803685426545053</v>
      </c>
      <c r="Z27">
        <v>0.51</v>
      </c>
      <c r="AA27">
        <v>0.35</v>
      </c>
      <c r="AF27" s="2"/>
    </row>
    <row r="28" spans="1:32" ht="12.75">
      <c r="A28">
        <v>15</v>
      </c>
      <c r="B28" t="s">
        <v>23</v>
      </c>
      <c r="C28">
        <v>5</v>
      </c>
      <c r="D28">
        <v>143</v>
      </c>
      <c r="E28">
        <v>145</v>
      </c>
      <c r="F28">
        <v>150.49</v>
      </c>
      <c r="G28" s="1">
        <v>7.927691303006164</v>
      </c>
      <c r="H28" s="1">
        <v>5.046</v>
      </c>
      <c r="I28" s="1">
        <v>9.167</v>
      </c>
      <c r="J28" s="1">
        <v>1.2</v>
      </c>
      <c r="K28" s="1">
        <v>11.000399999999999</v>
      </c>
      <c r="L28" s="1">
        <v>95.33409599999999</v>
      </c>
      <c r="M28" s="1">
        <v>10.487131896383998</v>
      </c>
      <c r="N28">
        <v>89.75</v>
      </c>
      <c r="O28" s="1">
        <v>782.6897843010613</v>
      </c>
      <c r="P28" s="1">
        <v>6.386866833623126</v>
      </c>
      <c r="Q28" s="1">
        <v>41.626740947075206</v>
      </c>
      <c r="R28" s="1">
        <v>32.832618025751074</v>
      </c>
      <c r="S28" s="1">
        <v>5.763397371081901</v>
      </c>
      <c r="T28" s="1">
        <v>604.8400037316915</v>
      </c>
      <c r="U28" s="1">
        <v>6653.481977050098</v>
      </c>
      <c r="V28" s="1">
        <v>36.99964339131811</v>
      </c>
      <c r="W28" s="1">
        <v>153.92925574285775</v>
      </c>
      <c r="X28" s="1">
        <v>1693.2833848737323</v>
      </c>
      <c r="Y28" s="1">
        <v>0.25449582500026097</v>
      </c>
      <c r="Z28">
        <v>0.51</v>
      </c>
      <c r="AA28">
        <v>0.32</v>
      </c>
      <c r="AF28" s="2"/>
    </row>
    <row r="29" spans="1:32" ht="12.75">
      <c r="A29">
        <v>15</v>
      </c>
      <c r="B29" t="s">
        <v>23</v>
      </c>
      <c r="C29" t="s">
        <v>24</v>
      </c>
      <c r="D29">
        <v>13</v>
      </c>
      <c r="E29">
        <v>15</v>
      </c>
      <c r="F29">
        <v>152.81</v>
      </c>
      <c r="G29" s="1">
        <v>3.8246292714377814</v>
      </c>
      <c r="H29" s="1">
        <v>5.081</v>
      </c>
      <c r="I29" s="1">
        <v>5.574</v>
      </c>
      <c r="J29" s="1">
        <v>1.284</v>
      </c>
      <c r="K29" s="1">
        <v>7.157016</v>
      </c>
      <c r="L29" s="1">
        <v>93.3507468</v>
      </c>
      <c r="M29" s="1">
        <v>6.681127884595487</v>
      </c>
      <c r="N29">
        <v>88.24</v>
      </c>
      <c r="O29" s="1">
        <v>241.53875981914112</v>
      </c>
      <c r="P29" s="1">
        <v>8.69205298013245</v>
      </c>
      <c r="Q29" s="1">
        <v>49.954669084315505</v>
      </c>
      <c r="R29" s="1">
        <v>43.75</v>
      </c>
      <c r="S29" s="1">
        <v>23.56687898089172</v>
      </c>
      <c r="T29" s="1">
        <v>312.9738448312916</v>
      </c>
      <c r="U29" s="1">
        <v>2239.9588150390714</v>
      </c>
      <c r="V29" s="1">
        <v>21.468072956657785</v>
      </c>
      <c r="W29" s="1">
        <v>70.02385557704707</v>
      </c>
      <c r="X29" s="1">
        <v>501.16185474661506</v>
      </c>
      <c r="Y29" s="1">
        <v>0.223737084531116</v>
      </c>
      <c r="AA29">
        <v>0.12</v>
      </c>
      <c r="AB29">
        <v>0.311</v>
      </c>
      <c r="AC29">
        <f>K29*AB29*10</f>
        <v>22.25831976</v>
      </c>
      <c r="AD29">
        <v>0.026</v>
      </c>
      <c r="AE29">
        <v>0.135</v>
      </c>
      <c r="AF29" s="2">
        <v>61</v>
      </c>
    </row>
    <row r="30" spans="1:32" ht="12.75">
      <c r="A30">
        <v>16</v>
      </c>
      <c r="B30" t="s">
        <v>23</v>
      </c>
      <c r="C30">
        <v>2</v>
      </c>
      <c r="D30">
        <v>73</v>
      </c>
      <c r="E30">
        <v>75</v>
      </c>
      <c r="F30">
        <v>155.47</v>
      </c>
      <c r="G30" s="1">
        <v>6.673481728914101</v>
      </c>
      <c r="H30" s="1">
        <v>5.1515</v>
      </c>
      <c r="I30" s="1">
        <v>3.3333333333333774</v>
      </c>
      <c r="J30" s="1">
        <v>1.184</v>
      </c>
      <c r="K30" s="1">
        <v>3.9466666666667187</v>
      </c>
      <c r="L30" s="1">
        <v>94.959093</v>
      </c>
      <c r="M30" s="1">
        <v>3.7477188704000493</v>
      </c>
      <c r="N30">
        <v>83.21</v>
      </c>
      <c r="O30" s="1">
        <v>219.15856365364417</v>
      </c>
      <c r="P30" s="1">
        <v>10.59417642634576</v>
      </c>
      <c r="Q30" s="1">
        <v>50.498738132436</v>
      </c>
      <c r="R30" s="1">
        <v>38.56427378964942</v>
      </c>
      <c r="S30" s="1">
        <v>36.81434599156118</v>
      </c>
      <c r="T30" s="1">
        <v>590.053848590434</v>
      </c>
      <c r="U30" s="1">
        <v>2328.7458557702766</v>
      </c>
      <c r="V30" s="1">
        <v>21.88941189051153</v>
      </c>
      <c r="W30" s="1">
        <v>139.00880438851615</v>
      </c>
      <c r="X30" s="1">
        <v>548.6214146533509</v>
      </c>
      <c r="Y30" s="1">
        <v>0.23558664132195914</v>
      </c>
      <c r="Z30">
        <v>0.45</v>
      </c>
      <c r="AA30">
        <v>0.14</v>
      </c>
      <c r="AF30" s="2"/>
    </row>
    <row r="31" spans="1:32" ht="12.75">
      <c r="A31">
        <v>16</v>
      </c>
      <c r="B31" t="s">
        <v>23</v>
      </c>
      <c r="C31">
        <v>4</v>
      </c>
      <c r="D31">
        <v>123</v>
      </c>
      <c r="E31">
        <v>125</v>
      </c>
      <c r="F31">
        <v>158.97</v>
      </c>
      <c r="G31" s="1">
        <v>3.635089245791489</v>
      </c>
      <c r="H31" s="1">
        <v>5.2210389610389605</v>
      </c>
      <c r="I31" s="1">
        <v>14.4375</v>
      </c>
      <c r="J31" s="1">
        <v>1.146</v>
      </c>
      <c r="K31" s="1">
        <v>16.545375</v>
      </c>
      <c r="L31" s="1">
        <v>92.56740719999999</v>
      </c>
      <c r="M31" s="1">
        <v>15.315624649016998</v>
      </c>
      <c r="N31">
        <v>87.1</v>
      </c>
      <c r="O31" s="1">
        <v>523.8534972990608</v>
      </c>
      <c r="P31" s="1">
        <v>5.005998473115934</v>
      </c>
      <c r="Q31" s="1">
        <v>65.39609644087257</v>
      </c>
      <c r="R31" s="1">
        <v>20.899470899470902</v>
      </c>
      <c r="S31" s="1">
        <v>13.993174061433448</v>
      </c>
      <c r="T31" s="1">
        <v>146.6183579257755</v>
      </c>
      <c r="U31" s="1">
        <v>2425.8557137661783</v>
      </c>
      <c r="V31" s="1">
        <v>22.34115023091479</v>
      </c>
      <c r="W31" s="1">
        <v>24.92477250480368</v>
      </c>
      <c r="X31" s="1">
        <v>412.3897078816662</v>
      </c>
      <c r="Y31" s="1">
        <v>0.16999762415441638</v>
      </c>
      <c r="AA31">
        <v>1.12</v>
      </c>
      <c r="AB31">
        <v>0.467</v>
      </c>
      <c r="AC31">
        <f>K31*AB31*10</f>
        <v>77.26690125</v>
      </c>
      <c r="AD31">
        <v>0.052</v>
      </c>
      <c r="AE31">
        <v>0.092</v>
      </c>
      <c r="AF31" s="2">
        <v>126</v>
      </c>
    </row>
    <row r="32" spans="1:32" ht="12.75">
      <c r="A32">
        <v>16</v>
      </c>
      <c r="B32" t="s">
        <v>23</v>
      </c>
      <c r="C32">
        <v>7</v>
      </c>
      <c r="D32">
        <v>26</v>
      </c>
      <c r="E32">
        <v>28</v>
      </c>
      <c r="F32">
        <v>162.5</v>
      </c>
      <c r="G32" s="1">
        <v>5.022122995737772</v>
      </c>
      <c r="H32" s="1">
        <v>5.248454545454545</v>
      </c>
      <c r="I32" s="1">
        <v>11</v>
      </c>
      <c r="J32" s="1">
        <v>1.248</v>
      </c>
      <c r="K32" s="1">
        <v>13.728</v>
      </c>
      <c r="L32" s="1">
        <v>94.6007568</v>
      </c>
      <c r="M32" s="1">
        <v>12.986791893504</v>
      </c>
      <c r="N32">
        <v>86.85</v>
      </c>
      <c r="O32" s="1">
        <v>598.7760734564645</v>
      </c>
      <c r="P32" s="1">
        <v>8.085511694359193</v>
      </c>
      <c r="Q32" s="1">
        <v>48.32469775474957</v>
      </c>
      <c r="R32" s="1">
        <v>44.05684754521963</v>
      </c>
      <c r="S32" s="1">
        <v>16.233766233766232</v>
      </c>
      <c r="T32" s="1">
        <v>408.0461335498274</v>
      </c>
      <c r="U32" s="1">
        <v>5601.65732137203</v>
      </c>
      <c r="V32" s="1">
        <v>33.94933835552567</v>
      </c>
      <c r="W32" s="1">
        <v>77.23233204789932</v>
      </c>
      <c r="X32" s="1">
        <v>1060.2454543535619</v>
      </c>
      <c r="Y32" s="1">
        <v>0.18927352987274002</v>
      </c>
      <c r="Z32">
        <v>0.7</v>
      </c>
      <c r="AA32">
        <v>0.05</v>
      </c>
      <c r="AF32" s="2"/>
    </row>
    <row r="33" spans="1:32" ht="12.75">
      <c r="A33">
        <v>17</v>
      </c>
      <c r="B33" t="s">
        <v>23</v>
      </c>
      <c r="C33">
        <v>1</v>
      </c>
      <c r="D33">
        <v>141</v>
      </c>
      <c r="E33">
        <v>143</v>
      </c>
      <c r="F33">
        <v>165</v>
      </c>
      <c r="G33" s="1">
        <v>3.7613340361008625</v>
      </c>
      <c r="H33" s="1">
        <v>5.275534615384616</v>
      </c>
      <c r="I33" s="1">
        <v>7.027027027027026</v>
      </c>
      <c r="J33" s="1">
        <v>1.176</v>
      </c>
      <c r="K33" s="1">
        <v>8.263783783783783</v>
      </c>
      <c r="L33" s="1">
        <v>83.417334</v>
      </c>
      <c r="M33" s="1">
        <v>6.893428119956756</v>
      </c>
      <c r="N33">
        <v>84.26</v>
      </c>
      <c r="O33" s="1">
        <v>261.90410432010026</v>
      </c>
      <c r="P33" s="1">
        <v>8.96715643906655</v>
      </c>
      <c r="Q33" s="1">
        <v>52.967006883455966</v>
      </c>
      <c r="R33" s="1">
        <v>40.19769357495882</v>
      </c>
      <c r="S33" s="1">
        <v>28.335301062573794</v>
      </c>
      <c r="T33" s="1">
        <v>219.74201601716837</v>
      </c>
      <c r="U33" s="1">
        <v>1815.900508578632</v>
      </c>
      <c r="V33" s="1">
        <v>19.329431049711705</v>
      </c>
      <c r="W33" s="1">
        <v>29.85279177096968</v>
      </c>
      <c r="X33" s="1">
        <v>246.6970165376132</v>
      </c>
      <c r="Y33" s="1">
        <v>0.13585381763602866</v>
      </c>
      <c r="AA33">
        <v>0.23</v>
      </c>
      <c r="AF33" s="2"/>
    </row>
    <row r="34" spans="1:32" ht="12.75">
      <c r="A34">
        <v>17</v>
      </c>
      <c r="B34" t="s">
        <v>23</v>
      </c>
      <c r="C34">
        <v>2</v>
      </c>
      <c r="D34">
        <v>91</v>
      </c>
      <c r="E34">
        <v>93</v>
      </c>
      <c r="F34">
        <v>166</v>
      </c>
      <c r="G34" s="1">
        <v>3.7286446287327975</v>
      </c>
      <c r="H34" s="1">
        <v>5.289765384615385</v>
      </c>
      <c r="I34" s="1">
        <v>7.027027027027026</v>
      </c>
      <c r="J34" s="1">
        <v>1.176</v>
      </c>
      <c r="K34" s="1">
        <v>8.263783783783783</v>
      </c>
      <c r="L34" s="1">
        <v>93.18407879999998</v>
      </c>
      <c r="M34" s="1">
        <v>7.7005307929427</v>
      </c>
      <c r="N34">
        <v>86.66</v>
      </c>
      <c r="O34" s="1">
        <v>267.02297101758086</v>
      </c>
      <c r="P34" s="1">
        <v>9.370424597364568</v>
      </c>
      <c r="Q34" s="1">
        <v>53.76182783291023</v>
      </c>
      <c r="R34" s="1">
        <v>19.97264021887825</v>
      </c>
      <c r="S34" s="1">
        <v>24.948665297741275</v>
      </c>
      <c r="T34" s="1">
        <v>379.66328153950343</v>
      </c>
      <c r="U34" s="1">
        <v>3137.455269284285</v>
      </c>
      <c r="V34" s="1">
        <v>25.40749315699679</v>
      </c>
      <c r="W34" s="1">
        <v>41.40806488710564</v>
      </c>
      <c r="X34" s="1">
        <v>342.18729513193017</v>
      </c>
      <c r="Y34" s="1">
        <v>0.10906523464476031</v>
      </c>
      <c r="Z34">
        <v>0.87</v>
      </c>
      <c r="AA34">
        <v>0.08</v>
      </c>
      <c r="AB34">
        <v>0.519</v>
      </c>
      <c r="AC34">
        <f>K34*AB34*10</f>
        <v>42.88903783783783</v>
      </c>
      <c r="AD34">
        <v>0.036</v>
      </c>
      <c r="AE34">
        <v>0.111</v>
      </c>
      <c r="AF34" s="2">
        <v>106</v>
      </c>
    </row>
    <row r="35" spans="1:32" ht="12.75">
      <c r="A35">
        <v>17</v>
      </c>
      <c r="B35" t="s">
        <v>23</v>
      </c>
      <c r="C35">
        <v>3</v>
      </c>
      <c r="D35">
        <v>41</v>
      </c>
      <c r="E35">
        <v>43</v>
      </c>
      <c r="F35">
        <v>167</v>
      </c>
      <c r="G35" s="1">
        <v>7.283026662853148</v>
      </c>
      <c r="H35" s="1">
        <v>5.305916666666667</v>
      </c>
      <c r="I35" s="1">
        <v>2.4</v>
      </c>
      <c r="J35" s="1">
        <v>1.102</v>
      </c>
      <c r="K35" s="1">
        <v>2.6448</v>
      </c>
      <c r="L35" s="1">
        <v>92.75074199999999</v>
      </c>
      <c r="M35" s="1">
        <v>2.453071624416</v>
      </c>
      <c r="N35">
        <v>51.42</v>
      </c>
      <c r="O35" s="1">
        <v>99.04596973591381</v>
      </c>
      <c r="P35" s="1">
        <v>6.932126696832579</v>
      </c>
      <c r="Q35" s="1">
        <v>50.62232594321276</v>
      </c>
      <c r="R35" s="1">
        <v>31.654676258992808</v>
      </c>
      <c r="S35" s="1">
        <v>34.66509988249119</v>
      </c>
      <c r="T35" s="1">
        <v>198.82484030889503</v>
      </c>
      <c r="U35" s="1">
        <v>525.8519376489655</v>
      </c>
      <c r="V35" s="1">
        <v>10.401711046410108</v>
      </c>
      <c r="W35" s="1">
        <v>35.45428544189151</v>
      </c>
      <c r="X35" s="1">
        <v>93.76949413671466</v>
      </c>
      <c r="Y35" s="1">
        <v>0.17831919485920167</v>
      </c>
      <c r="AA35">
        <v>0</v>
      </c>
      <c r="AB35">
        <v>1.82</v>
      </c>
      <c r="AC35">
        <f>K35*AB35*10</f>
        <v>48.13536</v>
      </c>
      <c r="AD35">
        <v>0.131</v>
      </c>
      <c r="AE35">
        <v>0.129</v>
      </c>
      <c r="AF35" s="2">
        <v>173</v>
      </c>
    </row>
    <row r="36" spans="1:32" ht="12.75">
      <c r="A36">
        <v>17</v>
      </c>
      <c r="B36" t="s">
        <v>23</v>
      </c>
      <c r="C36">
        <v>3</v>
      </c>
      <c r="D36">
        <v>141</v>
      </c>
      <c r="E36">
        <v>143</v>
      </c>
      <c r="F36">
        <v>168</v>
      </c>
      <c r="G36" s="1">
        <v>4.7703192750136605</v>
      </c>
      <c r="H36" s="1">
        <v>5.34579104477612</v>
      </c>
      <c r="I36" s="1">
        <v>3.9411764705882484</v>
      </c>
      <c r="J36" s="1">
        <v>1.102</v>
      </c>
      <c r="K36" s="1">
        <v>4.34317647058825</v>
      </c>
      <c r="L36" s="1">
        <v>81.6506532</v>
      </c>
      <c r="M36" s="1">
        <v>2.2023712338289196</v>
      </c>
      <c r="N36">
        <v>84.26</v>
      </c>
      <c r="O36" s="1">
        <v>174.57271963167986</v>
      </c>
      <c r="P36" s="1">
        <v>11.981614958738119</v>
      </c>
      <c r="Q36" s="1">
        <v>47.650130548302876</v>
      </c>
      <c r="R36" s="1">
        <v>38.07471264367816</v>
      </c>
      <c r="S36" s="1">
        <v>28.83435582822086</v>
      </c>
      <c r="T36" s="1">
        <v>359.9018099820457</v>
      </c>
      <c r="U36" s="1">
        <v>1563.117072836144</v>
      </c>
      <c r="V36" s="1">
        <v>17.933654523341644</v>
      </c>
      <c r="W36" s="1">
        <v>92.68548678972132</v>
      </c>
      <c r="X36" s="1">
        <v>402.5494253901357</v>
      </c>
      <c r="Y36" s="1">
        <v>0.2575299268273897</v>
      </c>
      <c r="Z36">
        <v>0.63</v>
      </c>
      <c r="AA36">
        <v>0.33</v>
      </c>
      <c r="AF36" s="2"/>
    </row>
    <row r="37" spans="1:32" ht="12.75">
      <c r="A37">
        <v>17</v>
      </c>
      <c r="B37" t="s">
        <v>23</v>
      </c>
      <c r="C37">
        <v>4</v>
      </c>
      <c r="D37">
        <v>91</v>
      </c>
      <c r="E37">
        <v>93</v>
      </c>
      <c r="F37">
        <v>169</v>
      </c>
      <c r="G37" s="1">
        <v>4.003382081232581</v>
      </c>
      <c r="H37" s="1">
        <v>5.383676588897828</v>
      </c>
      <c r="I37" s="1">
        <v>2.4859999999999998</v>
      </c>
      <c r="J37" s="1">
        <v>1.085</v>
      </c>
      <c r="K37" s="1">
        <v>2.69731</v>
      </c>
      <c r="L37" s="1">
        <v>91.1423958</v>
      </c>
      <c r="M37" s="1">
        <v>3.958475089116013</v>
      </c>
      <c r="N37">
        <v>84.13</v>
      </c>
      <c r="O37" s="1">
        <v>90.84662389362727</v>
      </c>
      <c r="P37" s="1">
        <v>9.92505353319058</v>
      </c>
      <c r="Q37" s="1">
        <v>59.41994532271485</v>
      </c>
      <c r="R37" s="1">
        <v>45.986622073578594</v>
      </c>
      <c r="S37" s="1">
        <v>18.860244233378562</v>
      </c>
      <c r="T37" s="1">
        <v>343.6625904236996</v>
      </c>
      <c r="U37" s="1">
        <v>926.964541775749</v>
      </c>
      <c r="V37" s="1">
        <v>13.810347507771267</v>
      </c>
      <c r="W37" s="1">
        <v>19.86197663858704</v>
      </c>
      <c r="X37" s="1">
        <v>53.573908207027216</v>
      </c>
      <c r="Y37" s="1">
        <v>0.05779499192536297</v>
      </c>
      <c r="AA37">
        <v>0.07</v>
      </c>
      <c r="AF37" s="2"/>
    </row>
    <row r="38" spans="1:32" ht="12.75">
      <c r="A38">
        <v>17</v>
      </c>
      <c r="B38" t="s">
        <v>23</v>
      </c>
      <c r="C38">
        <v>5</v>
      </c>
      <c r="D38">
        <v>41</v>
      </c>
      <c r="E38">
        <v>43</v>
      </c>
      <c r="F38">
        <v>170</v>
      </c>
      <c r="G38" s="1">
        <v>3.9915996331966523</v>
      </c>
      <c r="H38" s="1">
        <v>5.4231077308457225</v>
      </c>
      <c r="I38" s="1">
        <v>2.595</v>
      </c>
      <c r="J38" s="1">
        <v>1.196</v>
      </c>
      <c r="K38" s="1">
        <v>3.1036200000000003</v>
      </c>
      <c r="L38" s="1">
        <v>92.24240459999999</v>
      </c>
      <c r="M38" s="1">
        <v>2.86285371764652</v>
      </c>
      <c r="N38">
        <v>86.69</v>
      </c>
      <c r="O38" s="1">
        <v>107.39511288410058</v>
      </c>
      <c r="P38" s="1">
        <v>9.848169717138104</v>
      </c>
      <c r="Q38" s="1">
        <v>58.40350674818318</v>
      </c>
      <c r="R38" s="1">
        <v>59.602649006622514</v>
      </c>
      <c r="S38" s="1">
        <v>20.27455121436114</v>
      </c>
      <c r="T38" s="1">
        <v>345.1457591926525</v>
      </c>
      <c r="U38" s="1">
        <v>1071.2012811455004</v>
      </c>
      <c r="V38" s="1">
        <v>14.845970306836763</v>
      </c>
      <c r="W38" s="1">
        <v>60.39462243487102</v>
      </c>
      <c r="X38" s="1">
        <v>187.4419580813144</v>
      </c>
      <c r="Y38" s="1">
        <v>0.17498294800475908</v>
      </c>
      <c r="Z38">
        <v>1.2</v>
      </c>
      <c r="AA38">
        <v>0.14</v>
      </c>
      <c r="AF38" s="2"/>
    </row>
    <row r="39" spans="1:32" ht="12.75">
      <c r="A39">
        <v>17</v>
      </c>
      <c r="B39" t="s">
        <v>23</v>
      </c>
      <c r="C39">
        <v>6</v>
      </c>
      <c r="D39">
        <v>91</v>
      </c>
      <c r="E39">
        <v>93</v>
      </c>
      <c r="F39">
        <v>172</v>
      </c>
      <c r="G39" s="1">
        <v>7.200346438182436</v>
      </c>
      <c r="H39" s="1">
        <v>5.4778032786885245</v>
      </c>
      <c r="I39" s="1">
        <v>2.178571428571339</v>
      </c>
      <c r="J39" s="1">
        <v>1.207</v>
      </c>
      <c r="K39" s="1">
        <v>2.6295357142856064</v>
      </c>
      <c r="L39" s="1">
        <v>93.35908020000001</v>
      </c>
      <c r="M39" s="1">
        <v>2.454910356387542</v>
      </c>
      <c r="N39">
        <v>88.68</v>
      </c>
      <c r="O39" s="1">
        <v>167.90288203876415</v>
      </c>
      <c r="P39" s="1">
        <v>6.73117374842238</v>
      </c>
      <c r="Q39" s="1">
        <v>44.2489851150203</v>
      </c>
      <c r="R39" s="1">
        <v>41.50702426564496</v>
      </c>
      <c r="S39" s="1">
        <v>13.202527435982708</v>
      </c>
      <c r="T39" s="1">
        <v>277.2093167125491</v>
      </c>
      <c r="U39" s="1">
        <v>728.9317986283577</v>
      </c>
      <c r="V39" s="1">
        <v>12.246627095078404</v>
      </c>
      <c r="W39" s="1">
        <v>47.38238114386464</v>
      </c>
      <c r="X39" s="1">
        <v>124.59366344568497</v>
      </c>
      <c r="Y39" s="1">
        <v>0.1709263660607684</v>
      </c>
      <c r="AA39">
        <v>0.19</v>
      </c>
      <c r="AB39">
        <v>0.467</v>
      </c>
      <c r="AC39">
        <f>K39*AB39*10</f>
        <v>12.279931785713782</v>
      </c>
      <c r="AD39">
        <v>0.037</v>
      </c>
      <c r="AE39">
        <v>0.085</v>
      </c>
      <c r="AF39" s="2">
        <v>80</v>
      </c>
    </row>
    <row r="40" spans="1:32" ht="12.75">
      <c r="A40">
        <v>18</v>
      </c>
      <c r="B40" t="s">
        <v>23</v>
      </c>
      <c r="C40">
        <v>1</v>
      </c>
      <c r="D40">
        <v>12</v>
      </c>
      <c r="E40">
        <v>14</v>
      </c>
      <c r="F40">
        <v>174.2</v>
      </c>
      <c r="G40" s="1">
        <v>8.400277150834539</v>
      </c>
      <c r="H40" s="1">
        <v>5.549538461538462</v>
      </c>
      <c r="I40" s="1">
        <v>6.500000000000196</v>
      </c>
      <c r="J40" s="1">
        <v>1.281</v>
      </c>
      <c r="K40" s="1">
        <v>8.326500000000252</v>
      </c>
      <c r="L40" s="1">
        <v>93.06741119999998</v>
      </c>
      <c r="M40" s="1">
        <v>7.749257993568233</v>
      </c>
      <c r="N40">
        <v>90.49</v>
      </c>
      <c r="O40" s="1">
        <v>632.9314697449579</v>
      </c>
      <c r="P40" s="1">
        <v>4.3446088794926006</v>
      </c>
      <c r="Q40" s="1">
        <v>53.2766051497403</v>
      </c>
      <c r="R40" s="1">
        <v>35.08583690987125</v>
      </c>
      <c r="S40" s="1">
        <v>4.410256410256411</v>
      </c>
      <c r="T40" s="1">
        <v>220.85175860436718</v>
      </c>
      <c r="U40" s="1">
        <v>1838.9221680193189</v>
      </c>
      <c r="V40" s="1">
        <v>19.451572668542568</v>
      </c>
      <c r="W40" s="1">
        <v>13.691457031330394</v>
      </c>
      <c r="X40" s="1">
        <v>114.00191697137598</v>
      </c>
      <c r="Y40" s="1">
        <v>0.06199387823692727</v>
      </c>
      <c r="Z40">
        <v>0.21</v>
      </c>
      <c r="AA40">
        <v>0.12</v>
      </c>
      <c r="AF40" s="2"/>
    </row>
    <row r="41" spans="1:32" ht="12.75">
      <c r="A41">
        <v>18</v>
      </c>
      <c r="B41" t="s">
        <v>23</v>
      </c>
      <c r="C41">
        <v>2</v>
      </c>
      <c r="D41">
        <v>42</v>
      </c>
      <c r="E41">
        <v>44</v>
      </c>
      <c r="F41">
        <v>176</v>
      </c>
      <c r="G41" s="1">
        <v>3.592690069318308</v>
      </c>
      <c r="H41" s="1">
        <v>5.596489795918367</v>
      </c>
      <c r="I41" s="1">
        <v>1.884615384615434</v>
      </c>
      <c r="J41" s="1">
        <v>1.257</v>
      </c>
      <c r="K41" s="1">
        <v>2.3689615384616003</v>
      </c>
      <c r="L41" s="1">
        <v>92.8424094</v>
      </c>
      <c r="M41" s="1">
        <v>2.199400970067057</v>
      </c>
      <c r="N41">
        <v>89.82</v>
      </c>
      <c r="O41" s="1">
        <v>76.44530434176322</v>
      </c>
      <c r="P41" s="1">
        <v>6.6805194805194805</v>
      </c>
      <c r="Q41" s="1">
        <v>37.252282342462706</v>
      </c>
      <c r="R41" s="1">
        <v>32.14285714285714</v>
      </c>
      <c r="S41" s="1">
        <v>14.255543822597676</v>
      </c>
      <c r="T41" s="1">
        <v>173.7000407754754</v>
      </c>
      <c r="U41" s="1">
        <v>411.48871582631284</v>
      </c>
      <c r="V41" s="1">
        <v>9.201359752116135</v>
      </c>
      <c r="W41" s="1">
        <v>53.81583385847203</v>
      </c>
      <c r="X41" s="1">
        <v>127.48764057095978</v>
      </c>
      <c r="Y41" s="1">
        <v>0.3098205021611616</v>
      </c>
      <c r="AA41">
        <v>0</v>
      </c>
      <c r="AB41">
        <v>0.247</v>
      </c>
      <c r="AC41">
        <f>K41*AB41*10</f>
        <v>5.851335000000153</v>
      </c>
      <c r="AD41">
        <v>0.025</v>
      </c>
      <c r="AE41">
        <v>0.102</v>
      </c>
      <c r="AF41" s="2" t="s">
        <v>25</v>
      </c>
    </row>
    <row r="42" spans="1:32" ht="12.75">
      <c r="A42">
        <v>18</v>
      </c>
      <c r="B42" t="s">
        <v>23</v>
      </c>
      <c r="C42">
        <v>3</v>
      </c>
      <c r="D42">
        <v>90</v>
      </c>
      <c r="E42">
        <v>92</v>
      </c>
      <c r="F42">
        <v>177.98</v>
      </c>
      <c r="G42" s="1">
        <v>3.7088542558657305</v>
      </c>
      <c r="H42" s="1">
        <v>5.642735632183908</v>
      </c>
      <c r="I42" s="1">
        <v>5.742</v>
      </c>
      <c r="J42" s="1">
        <v>1.136</v>
      </c>
      <c r="K42" s="1">
        <v>6.522912</v>
      </c>
      <c r="L42" s="1">
        <v>94.50908939999998</v>
      </c>
      <c r="M42" s="1">
        <v>6.164744733563326</v>
      </c>
      <c r="N42">
        <v>85.99</v>
      </c>
      <c r="O42" s="1">
        <v>208.03156488387185</v>
      </c>
      <c r="P42" s="1">
        <v>6.175668303327878</v>
      </c>
      <c r="Q42" s="1">
        <v>50.72682870101175</v>
      </c>
      <c r="R42" s="1">
        <v>30.235294117647058</v>
      </c>
      <c r="S42" s="1">
        <v>11.180773249738767</v>
      </c>
      <c r="T42" s="1">
        <v>159.38039047782152</v>
      </c>
      <c r="U42" s="1">
        <v>1039.6242616124678</v>
      </c>
      <c r="V42" s="1">
        <v>14.625517738342792</v>
      </c>
      <c r="W42" s="1">
        <v>29.17329165953074</v>
      </c>
      <c r="X42" s="1">
        <v>190.29481424545298</v>
      </c>
      <c r="Y42" s="1">
        <v>0.18304191357587576</v>
      </c>
      <c r="Z42">
        <v>0.95</v>
      </c>
      <c r="AA42">
        <v>0.34</v>
      </c>
      <c r="AF42" s="2"/>
    </row>
    <row r="43" spans="1:32" ht="12.75">
      <c r="A43">
        <v>18</v>
      </c>
      <c r="B43" t="s">
        <v>23</v>
      </c>
      <c r="C43">
        <v>4</v>
      </c>
      <c r="D43">
        <v>142</v>
      </c>
      <c r="E43">
        <v>144</v>
      </c>
      <c r="F43">
        <v>180</v>
      </c>
      <c r="G43" s="1">
        <v>5.599119660906424</v>
      </c>
      <c r="H43" s="1">
        <v>5.661</v>
      </c>
      <c r="I43" s="1">
        <v>5.742</v>
      </c>
      <c r="J43" s="1">
        <v>1.247</v>
      </c>
      <c r="K43" s="1">
        <v>7.160274</v>
      </c>
      <c r="L43" s="1">
        <v>94.6007568</v>
      </c>
      <c r="M43" s="1">
        <v>6.773673392953632</v>
      </c>
      <c r="N43">
        <v>91.6</v>
      </c>
      <c r="O43" s="1">
        <v>367.23567532683415</v>
      </c>
      <c r="P43" s="1">
        <v>3.089293271265341</v>
      </c>
      <c r="Q43" s="1">
        <v>42.78384279475983</v>
      </c>
      <c r="R43" s="1">
        <v>19.385593220338986</v>
      </c>
      <c r="S43" s="1">
        <v>3.8696537678207745</v>
      </c>
      <c r="T43" s="1">
        <v>159.1758029018585</v>
      </c>
      <c r="U43" s="1">
        <v>1139.742362947302</v>
      </c>
      <c r="V43" s="1">
        <v>15.31356799749169</v>
      </c>
      <c r="W43" s="1">
        <v>0</v>
      </c>
      <c r="X43" s="1">
        <v>0</v>
      </c>
      <c r="Y43" s="1">
        <v>0</v>
      </c>
      <c r="AA43">
        <v>0.36</v>
      </c>
      <c r="AF43" s="2"/>
    </row>
    <row r="44" spans="1:32" ht="12.75">
      <c r="A44">
        <v>18</v>
      </c>
      <c r="B44" t="s">
        <v>23</v>
      </c>
      <c r="C44">
        <v>6</v>
      </c>
      <c r="D44">
        <v>42</v>
      </c>
      <c r="E44">
        <v>44</v>
      </c>
      <c r="F44">
        <v>182</v>
      </c>
      <c r="G44" s="1">
        <v>9.494616900981306</v>
      </c>
      <c r="H44" s="1">
        <v>5.721</v>
      </c>
      <c r="I44" s="1">
        <v>1.4545454545454075</v>
      </c>
      <c r="J44" s="1">
        <v>1.077</v>
      </c>
      <c r="K44" s="1">
        <v>1.5665454545454038</v>
      </c>
      <c r="L44" s="1">
        <v>93.85908419999998</v>
      </c>
      <c r="M44" s="1">
        <v>1.4703452172130431</v>
      </c>
      <c r="N44">
        <v>37.25</v>
      </c>
      <c r="O44" s="1">
        <v>55.40471483458633</v>
      </c>
      <c r="P44" s="1">
        <v>8.48</v>
      </c>
      <c r="Q44" s="1">
        <v>23.78523489932886</v>
      </c>
      <c r="R44" s="1">
        <v>17.901234567901234</v>
      </c>
      <c r="S44" s="1">
        <v>7.3226544622425624</v>
      </c>
      <c r="T44" s="1">
        <v>136.4189484363379</v>
      </c>
      <c r="U44" s="1">
        <v>213.706483586809</v>
      </c>
      <c r="V44" s="1">
        <v>6.631043776750186</v>
      </c>
      <c r="W44" s="1">
        <v>61.21282195697854</v>
      </c>
      <c r="X44" s="1">
        <v>95.89266799660182</v>
      </c>
      <c r="Y44" s="1">
        <v>0.4487120202773333</v>
      </c>
      <c r="Z44">
        <v>0.71</v>
      </c>
      <c r="AA44">
        <v>0.21</v>
      </c>
      <c r="AB44">
        <v>2.642</v>
      </c>
      <c r="AC44">
        <f>K44*AB44*10</f>
        <v>41.38813090908957</v>
      </c>
      <c r="AD44">
        <v>0.265</v>
      </c>
      <c r="AE44">
        <v>0.091</v>
      </c>
      <c r="AF44" s="2">
        <v>86</v>
      </c>
    </row>
    <row r="45" spans="1:32" ht="12.75">
      <c r="A45">
        <v>19</v>
      </c>
      <c r="B45" t="s">
        <v>23</v>
      </c>
      <c r="C45">
        <v>1</v>
      </c>
      <c r="D45">
        <v>121</v>
      </c>
      <c r="E45">
        <v>123</v>
      </c>
      <c r="F45">
        <v>186</v>
      </c>
      <c r="G45" s="1">
        <v>4.93986723462094</v>
      </c>
      <c r="H45" s="1">
        <v>5.807351351351351</v>
      </c>
      <c r="I45" s="1">
        <v>3.7000000000001245</v>
      </c>
      <c r="J45" s="1">
        <v>1.118</v>
      </c>
      <c r="K45" s="1">
        <v>4.13660000000014</v>
      </c>
      <c r="L45" s="1">
        <v>91.9007352</v>
      </c>
      <c r="M45" s="1">
        <v>3.8015658122833287</v>
      </c>
      <c r="N45">
        <v>90.97</v>
      </c>
      <c r="O45" s="1">
        <v>185.89041594046822</v>
      </c>
      <c r="P45" s="1">
        <v>6.31307929969104</v>
      </c>
      <c r="Q45" s="1">
        <v>41.17841046498846</v>
      </c>
      <c r="R45" s="1">
        <v>25.857843137254903</v>
      </c>
      <c r="S45" s="1">
        <v>15.352697095435685</v>
      </c>
      <c r="T45" s="1">
        <v>284.9833739881798</v>
      </c>
      <c r="U45" s="1">
        <v>1178.8622248395443</v>
      </c>
      <c r="V45" s="1">
        <v>15.574157832541756</v>
      </c>
      <c r="W45" s="1">
        <v>148.48982415261952</v>
      </c>
      <c r="X45" s="1">
        <v>614.2430065897466</v>
      </c>
      <c r="Y45" s="1">
        <v>0.5210473231283255</v>
      </c>
      <c r="Z45">
        <v>0.43</v>
      </c>
      <c r="AA45">
        <v>0.22</v>
      </c>
      <c r="AB45">
        <v>0.295</v>
      </c>
      <c r="AC45">
        <f>K45*AB45*10</f>
        <v>12.202970000000413</v>
      </c>
      <c r="AD45">
        <v>0.026</v>
      </c>
      <c r="AE45">
        <v>0.103</v>
      </c>
      <c r="AF45" s="2">
        <v>82</v>
      </c>
    </row>
    <row r="46" spans="1:32" ht="12.75">
      <c r="A46">
        <v>19</v>
      </c>
      <c r="B46" t="s">
        <v>23</v>
      </c>
      <c r="C46">
        <v>3</v>
      </c>
      <c r="D46">
        <v>21</v>
      </c>
      <c r="E46">
        <v>23</v>
      </c>
      <c r="F46">
        <v>188</v>
      </c>
      <c r="G46" s="1">
        <v>8.408589549152076</v>
      </c>
      <c r="H46" s="1">
        <v>5.848678571428572</v>
      </c>
      <c r="I46" s="1">
        <v>2.947368421052624</v>
      </c>
      <c r="J46" s="1">
        <v>1.153</v>
      </c>
      <c r="K46" s="1">
        <v>3.3983157894736755</v>
      </c>
      <c r="L46" s="1">
        <v>97.06744319999999</v>
      </c>
      <c r="M46" s="1">
        <v>3.298658248703991</v>
      </c>
      <c r="N46">
        <v>92.64</v>
      </c>
      <c r="O46" s="1">
        <v>264.71919494365244</v>
      </c>
      <c r="P46" s="1">
        <v>4.58337624884128</v>
      </c>
      <c r="Q46" s="1">
        <v>37.532383419689126</v>
      </c>
      <c r="R46" s="1">
        <v>21.98421645997745</v>
      </c>
      <c r="S46" s="1">
        <v>8.838643371017472</v>
      </c>
      <c r="T46" s="1">
        <v>555.6234632795624</v>
      </c>
      <c r="U46" s="1">
        <v>1888.1839882649842</v>
      </c>
      <c r="V46" s="1">
        <v>19.710389255672393</v>
      </c>
      <c r="W46" s="1">
        <v>195.36578254974955</v>
      </c>
      <c r="X46" s="1">
        <v>663.9146235616945</v>
      </c>
      <c r="Y46" s="1">
        <v>0.35161542926320066</v>
      </c>
      <c r="AA46">
        <v>0</v>
      </c>
      <c r="AF46" s="2"/>
    </row>
    <row r="47" spans="1:32" ht="12.75">
      <c r="A47">
        <v>19</v>
      </c>
      <c r="B47" t="s">
        <v>23</v>
      </c>
      <c r="C47">
        <v>4</v>
      </c>
      <c r="D47">
        <v>71</v>
      </c>
      <c r="E47">
        <v>73</v>
      </c>
      <c r="F47">
        <v>190</v>
      </c>
      <c r="G47" s="1">
        <v>9.153163232162834</v>
      </c>
      <c r="H47" s="1">
        <v>5.907</v>
      </c>
      <c r="I47" s="1">
        <v>3.000000000000081</v>
      </c>
      <c r="J47" s="1">
        <v>1.066</v>
      </c>
      <c r="K47" s="1">
        <v>3.1980000000000866</v>
      </c>
      <c r="L47" s="1">
        <v>94.2424206</v>
      </c>
      <c r="M47" s="1">
        <v>3.0138726107880816</v>
      </c>
      <c r="N47">
        <v>93.06</v>
      </c>
      <c r="O47" s="1">
        <v>272.40351984915384</v>
      </c>
      <c r="P47" s="1">
        <v>3.5547725152865577</v>
      </c>
      <c r="Q47" s="1">
        <v>46.76552761659145</v>
      </c>
      <c r="R47" s="1">
        <v>18.594594594594593</v>
      </c>
      <c r="S47" s="1">
        <v>5.128205128205129</v>
      </c>
      <c r="T47" s="1">
        <v>318.2476812587968</v>
      </c>
      <c r="U47" s="1">
        <v>1017.7560846656597</v>
      </c>
      <c r="V47" s="1">
        <v>14.470878583485181</v>
      </c>
      <c r="W47" s="1">
        <v>48.88695911075824</v>
      </c>
      <c r="X47" s="1">
        <v>156.34049523620908</v>
      </c>
      <c r="Y47" s="1">
        <v>0.15361293102715087</v>
      </c>
      <c r="AA47">
        <v>0.84</v>
      </c>
      <c r="AF47" s="2"/>
    </row>
    <row r="48" spans="1:32" ht="12.75">
      <c r="A48">
        <v>19</v>
      </c>
      <c r="B48" t="s">
        <v>23</v>
      </c>
      <c r="C48">
        <v>5</v>
      </c>
      <c r="D48">
        <v>121</v>
      </c>
      <c r="E48">
        <v>123</v>
      </c>
      <c r="F48">
        <v>192</v>
      </c>
      <c r="G48" s="1">
        <v>3.9888506851393033</v>
      </c>
      <c r="H48" s="1">
        <v>5.952372641509434</v>
      </c>
      <c r="I48" s="1">
        <v>4.711111111111128</v>
      </c>
      <c r="J48" s="1">
        <v>1.056</v>
      </c>
      <c r="K48" s="1">
        <v>4.974933333333351</v>
      </c>
      <c r="L48" s="1">
        <v>89.1507132</v>
      </c>
      <c r="M48" s="1">
        <v>4.435188547891216</v>
      </c>
      <c r="N48">
        <v>84.39</v>
      </c>
      <c r="O48" s="1">
        <v>167.46576275876083</v>
      </c>
      <c r="P48" s="1">
        <v>7.212754260582738</v>
      </c>
      <c r="Q48" s="1">
        <v>55.231662519255835</v>
      </c>
      <c r="R48" s="1">
        <v>9.183673469387756</v>
      </c>
      <c r="S48" s="1">
        <v>8.125</v>
      </c>
      <c r="T48" s="1">
        <v>267.3885779567174</v>
      </c>
      <c r="U48" s="1">
        <v>1330.2403494294767</v>
      </c>
      <c r="V48" s="1">
        <v>16.543907924264722</v>
      </c>
      <c r="W48" s="1">
        <v>41.64299122718309</v>
      </c>
      <c r="X48" s="1">
        <v>207.17110515582146</v>
      </c>
      <c r="Y48" s="1">
        <v>0.1557396039329844</v>
      </c>
      <c r="AA48">
        <v>2.53</v>
      </c>
      <c r="AB48">
        <v>0.583</v>
      </c>
      <c r="AC48">
        <f>K48*AB48*10</f>
        <v>29.003861333333436</v>
      </c>
      <c r="AD48">
        <v>0.063</v>
      </c>
      <c r="AE48">
        <v>0.1</v>
      </c>
      <c r="AF48" s="2">
        <v>133</v>
      </c>
    </row>
    <row r="49" spans="1:32" ht="12.75">
      <c r="A49">
        <v>19</v>
      </c>
      <c r="B49" t="s">
        <v>23</v>
      </c>
      <c r="C49">
        <v>7</v>
      </c>
      <c r="D49">
        <v>21</v>
      </c>
      <c r="E49">
        <v>23</v>
      </c>
      <c r="F49">
        <v>194</v>
      </c>
      <c r="G49" s="1">
        <v>5.9584483718924615</v>
      </c>
      <c r="H49" s="1">
        <v>5.992809811711867</v>
      </c>
      <c r="I49" s="1">
        <v>5.789</v>
      </c>
      <c r="J49" s="1">
        <v>1.162</v>
      </c>
      <c r="K49" s="1">
        <v>6.726817999999999</v>
      </c>
      <c r="L49" s="1">
        <v>91.6924002</v>
      </c>
      <c r="M49" s="1">
        <v>6.167980881285635</v>
      </c>
      <c r="N49">
        <v>91.69</v>
      </c>
      <c r="O49" s="1">
        <v>367.5063360625119</v>
      </c>
      <c r="P49" s="1">
        <v>6.113045259062052</v>
      </c>
      <c r="Q49" s="1">
        <v>47.12618606172974</v>
      </c>
      <c r="R49" s="1">
        <v>46.072684642438446</v>
      </c>
      <c r="S49" s="1">
        <v>12.242798353909464</v>
      </c>
      <c r="T49" s="1">
        <v>364.2819497763112</v>
      </c>
      <c r="U49" s="1">
        <v>2450.458376830386</v>
      </c>
      <c r="V49" s="1">
        <v>22.454154724452383</v>
      </c>
      <c r="W49" s="1">
        <v>58.96719209806291</v>
      </c>
      <c r="X49" s="1">
        <v>396.66156921470724</v>
      </c>
      <c r="Y49" s="1">
        <v>0.16187239618727184</v>
      </c>
      <c r="Z49">
        <v>0.89</v>
      </c>
      <c r="AA49">
        <v>0</v>
      </c>
      <c r="AF49" s="2"/>
    </row>
    <row r="50" spans="1:32" ht="12.75">
      <c r="A50">
        <v>20</v>
      </c>
      <c r="B50" t="s">
        <v>23</v>
      </c>
      <c r="C50">
        <v>1</v>
      </c>
      <c r="D50">
        <v>84</v>
      </c>
      <c r="E50">
        <v>85.5</v>
      </c>
      <c r="F50">
        <v>196</v>
      </c>
      <c r="G50" s="1">
        <v>9.658356590308864</v>
      </c>
      <c r="H50" s="1">
        <v>6.035729805013927</v>
      </c>
      <c r="I50" s="1">
        <v>4.308</v>
      </c>
      <c r="J50" s="1">
        <v>1.129</v>
      </c>
      <c r="K50" s="1">
        <v>4.863732</v>
      </c>
      <c r="L50" s="1">
        <v>93.14241179999999</v>
      </c>
      <c r="M50" s="1">
        <v>4.530197288288375</v>
      </c>
      <c r="N50">
        <v>91.5</v>
      </c>
      <c r="O50" s="1">
        <v>429.82727084361943</v>
      </c>
      <c r="P50" s="1">
        <v>4.098102924221779</v>
      </c>
      <c r="Q50" s="1">
        <v>43.87978142076503</v>
      </c>
      <c r="R50" s="1">
        <v>19.803063457330417</v>
      </c>
      <c r="S50" s="1">
        <v>7.019328585961342</v>
      </c>
      <c r="T50" s="1">
        <v>156.37531841765158</v>
      </c>
      <c r="U50" s="1">
        <v>760.5676401981214</v>
      </c>
      <c r="V50" s="1">
        <v>12.509558075766645</v>
      </c>
      <c r="W50" s="1">
        <v>0</v>
      </c>
      <c r="X50" s="1">
        <v>0</v>
      </c>
      <c r="Y50" s="1">
        <v>0</v>
      </c>
      <c r="AA50">
        <v>0.41</v>
      </c>
      <c r="AB50">
        <v>0.541</v>
      </c>
      <c r="AC50">
        <f>K50*AB50*10</f>
        <v>26.31279012</v>
      </c>
      <c r="AD50">
        <v>0.051</v>
      </c>
      <c r="AE50">
        <v>0.113</v>
      </c>
      <c r="AF50" s="2">
        <v>123</v>
      </c>
    </row>
    <row r="51" spans="1:32" ht="12.75">
      <c r="A51">
        <v>20</v>
      </c>
      <c r="B51" t="s">
        <v>23</v>
      </c>
      <c r="C51">
        <v>2</v>
      </c>
      <c r="D51">
        <v>134</v>
      </c>
      <c r="E51">
        <v>136</v>
      </c>
      <c r="F51">
        <v>198</v>
      </c>
      <c r="G51" s="1">
        <v>8.119502656913822</v>
      </c>
      <c r="H51" s="1">
        <v>6.084965909090909</v>
      </c>
      <c r="I51" s="1">
        <v>4.190476190476099</v>
      </c>
      <c r="J51" s="1">
        <v>1.099</v>
      </c>
      <c r="K51" s="1">
        <v>4.605333333333233</v>
      </c>
      <c r="L51" s="1">
        <v>92.6590746</v>
      </c>
      <c r="M51" s="1">
        <v>4.267259248911907</v>
      </c>
      <c r="N51">
        <v>88.79</v>
      </c>
      <c r="O51" s="1">
        <v>332.01259115920396</v>
      </c>
      <c r="P51" s="1">
        <v>7.210784826000627</v>
      </c>
      <c r="Q51" s="1">
        <v>55.389120396441044</v>
      </c>
      <c r="R51" s="1">
        <v>37.926972909305064</v>
      </c>
      <c r="S51" s="1">
        <v>13.012295081967212</v>
      </c>
      <c r="T51" s="1">
        <v>490.05160356767004</v>
      </c>
      <c r="U51" s="1">
        <v>2256.850984963594</v>
      </c>
      <c r="V51" s="1">
        <v>21.548869353986415</v>
      </c>
      <c r="W51" s="1">
        <v>12.516004820122387</v>
      </c>
      <c r="X51" s="1">
        <v>57.64037419826904</v>
      </c>
      <c r="Y51" s="1">
        <v>0.025540177256851038</v>
      </c>
      <c r="Z51">
        <v>0.98</v>
      </c>
      <c r="AA51">
        <v>0.07</v>
      </c>
      <c r="AB51">
        <v>0.428</v>
      </c>
      <c r="AC51">
        <f>K51*AB51*10</f>
        <v>19.710826666666236</v>
      </c>
      <c r="AD51">
        <v>0.032</v>
      </c>
      <c r="AE51">
        <v>0.086</v>
      </c>
      <c r="AF51" s="2">
        <v>88</v>
      </c>
    </row>
    <row r="52" spans="1:32" ht="12.75">
      <c r="A52">
        <v>20</v>
      </c>
      <c r="B52" t="s">
        <v>23</v>
      </c>
      <c r="C52">
        <v>4</v>
      </c>
      <c r="D52">
        <v>34</v>
      </c>
      <c r="E52">
        <v>36</v>
      </c>
      <c r="F52">
        <v>200</v>
      </c>
      <c r="G52" s="1">
        <v>2.7189558553851505</v>
      </c>
      <c r="H52" s="1">
        <v>6.130401381427475</v>
      </c>
      <c r="I52" s="1">
        <v>5.212</v>
      </c>
      <c r="J52" s="1">
        <v>1.157</v>
      </c>
      <c r="K52" s="1">
        <v>6.030284</v>
      </c>
      <c r="L52" s="1">
        <v>94.27575419999998</v>
      </c>
      <c r="M52" s="1">
        <v>5.685095721401926</v>
      </c>
      <c r="N52">
        <v>82.43</v>
      </c>
      <c r="O52" s="1">
        <v>135.1528543974019</v>
      </c>
      <c r="P52" s="1">
        <v>8.573646850044364</v>
      </c>
      <c r="Q52" s="1">
        <v>68.39742812082979</v>
      </c>
      <c r="R52" s="1">
        <v>44.52644526445265</v>
      </c>
      <c r="S52" s="1">
        <v>16.44398766700925</v>
      </c>
      <c r="T52" s="1">
        <v>177.4263914927621</v>
      </c>
      <c r="U52" s="1">
        <v>1069.9315297965393</v>
      </c>
      <c r="V52" s="1">
        <v>14.83716884223423</v>
      </c>
      <c r="W52" s="1">
        <v>0</v>
      </c>
      <c r="X52" s="1">
        <v>0</v>
      </c>
      <c r="Y52" s="1">
        <v>0</v>
      </c>
      <c r="AA52">
        <v>0.32</v>
      </c>
      <c r="AF52" s="2"/>
    </row>
    <row r="53" spans="1:32" ht="12.75">
      <c r="A53">
        <v>20</v>
      </c>
      <c r="B53" t="s">
        <v>23</v>
      </c>
      <c r="C53">
        <v>5</v>
      </c>
      <c r="D53">
        <v>134</v>
      </c>
      <c r="E53">
        <v>136</v>
      </c>
      <c r="F53">
        <v>202.5</v>
      </c>
      <c r="G53" s="1">
        <v>2.4754211496905723</v>
      </c>
      <c r="H53" s="1">
        <v>6.1730490475476225</v>
      </c>
      <c r="I53" s="1">
        <v>6.667</v>
      </c>
      <c r="J53" s="1">
        <v>1.167</v>
      </c>
      <c r="K53" s="1">
        <v>7.780389</v>
      </c>
      <c r="L53" s="1">
        <v>96.1757694</v>
      </c>
      <c r="M53" s="1">
        <v>7.482848983062966</v>
      </c>
      <c r="N53">
        <v>81.91</v>
      </c>
      <c r="O53" s="1">
        <v>157.75652610869227</v>
      </c>
      <c r="P53" s="1">
        <v>11.791944863234978</v>
      </c>
      <c r="Q53" s="1">
        <v>53.09486021242828</v>
      </c>
      <c r="R53" s="1">
        <v>38.54907539118065</v>
      </c>
      <c r="S53" s="1">
        <v>27.67489711934156</v>
      </c>
      <c r="T53" s="1">
        <v>242.24801021620337</v>
      </c>
      <c r="U53" s="1">
        <v>1884.7837539580364</v>
      </c>
      <c r="V53" s="1">
        <v>19.69263406293779</v>
      </c>
      <c r="W53" s="1">
        <v>11.144245890325719</v>
      </c>
      <c r="X53" s="1">
        <v>86.70656813838545</v>
      </c>
      <c r="Y53" s="1">
        <v>0.04600345687206932</v>
      </c>
      <c r="Z53">
        <v>0.98</v>
      </c>
      <c r="AA53">
        <v>0.5</v>
      </c>
      <c r="AB53">
        <v>0.243</v>
      </c>
      <c r="AC53">
        <f>K53*AB53*10</f>
        <v>18.90634527</v>
      </c>
      <c r="AD53">
        <v>0.019</v>
      </c>
      <c r="AE53">
        <v>0.067</v>
      </c>
      <c r="AF53" s="2">
        <v>56</v>
      </c>
    </row>
    <row r="54" spans="1:32" ht="12.75">
      <c r="A54">
        <v>21</v>
      </c>
      <c r="B54" t="s">
        <v>23</v>
      </c>
      <c r="C54">
        <v>2</v>
      </c>
      <c r="D54">
        <v>41</v>
      </c>
      <c r="E54">
        <v>43</v>
      </c>
      <c r="F54">
        <v>207.51</v>
      </c>
      <c r="G54" s="1">
        <v>4.416324065113813</v>
      </c>
      <c r="H54" s="1">
        <v>6.252408163265306</v>
      </c>
      <c r="I54" s="1">
        <v>3.062500000000054</v>
      </c>
      <c r="J54" s="1">
        <v>1.19</v>
      </c>
      <c r="K54" s="1">
        <v>3.644375000000064</v>
      </c>
      <c r="L54" s="1">
        <v>95.81743319999998</v>
      </c>
      <c r="M54" s="1">
        <v>3.4919465811825607</v>
      </c>
      <c r="N54">
        <v>80.7</v>
      </c>
      <c r="O54" s="1">
        <v>129.88455998943147</v>
      </c>
      <c r="P54" s="1">
        <v>9.417443035133012</v>
      </c>
      <c r="Q54" s="1">
        <v>53.2465923172243</v>
      </c>
      <c r="R54" s="1">
        <v>54.32780847145488</v>
      </c>
      <c r="S54" s="1">
        <v>35.280095351609056</v>
      </c>
      <c r="T54" s="1">
        <v>310.67932149873485</v>
      </c>
      <c r="U54" s="1">
        <v>1132.2319522869716</v>
      </c>
      <c r="V54" s="1">
        <v>15.263029698903923</v>
      </c>
      <c r="W54" s="1">
        <v>26.67308463338908</v>
      </c>
      <c r="X54" s="1">
        <v>97.20672281080905</v>
      </c>
      <c r="Y54" s="1">
        <v>0.08585407134506601</v>
      </c>
      <c r="Z54">
        <v>1</v>
      </c>
      <c r="AA54">
        <v>0.57</v>
      </c>
      <c r="AB54">
        <v>0.38</v>
      </c>
      <c r="AC54">
        <f>K54*AB54*10</f>
        <v>13.848625000000244</v>
      </c>
      <c r="AD54">
        <v>0.03</v>
      </c>
      <c r="AE54">
        <v>0.099</v>
      </c>
      <c r="AF54" s="2">
        <v>62</v>
      </c>
    </row>
    <row r="55" spans="1:32" ht="12.75">
      <c r="A55">
        <v>21</v>
      </c>
      <c r="B55" t="s">
        <v>23</v>
      </c>
      <c r="C55">
        <v>3</v>
      </c>
      <c r="D55">
        <v>140</v>
      </c>
      <c r="E55">
        <v>142</v>
      </c>
      <c r="F55">
        <v>210</v>
      </c>
      <c r="G55" s="1">
        <v>4.966459250265594</v>
      </c>
      <c r="H55" s="1">
        <v>6.296125523012552</v>
      </c>
      <c r="I55" s="1">
        <v>3.676923076923077</v>
      </c>
      <c r="J55" s="1">
        <v>1.205</v>
      </c>
      <c r="K55" s="1">
        <v>4.430692307692309</v>
      </c>
      <c r="L55" s="1">
        <v>95.28409559999999</v>
      </c>
      <c r="M55" s="1">
        <v>4.221745094203385</v>
      </c>
      <c r="N55">
        <v>74.93</v>
      </c>
      <c r="O55" s="1">
        <v>164.88236200506674</v>
      </c>
      <c r="P55" s="1">
        <v>10.509972530753613</v>
      </c>
      <c r="Q55" s="1">
        <v>56.75964233284398</v>
      </c>
      <c r="R55" s="1">
        <v>79.48328267477204</v>
      </c>
      <c r="S55" s="1">
        <v>27.692307692307693</v>
      </c>
      <c r="T55" s="1">
        <v>181.10239034754895</v>
      </c>
      <c r="U55" s="1">
        <v>802.4089678175749</v>
      </c>
      <c r="V55" s="1">
        <v>12.849047445589528</v>
      </c>
      <c r="W55" s="1">
        <v>17.874472605858248</v>
      </c>
      <c r="X55" s="1">
        <v>79.19628827883304</v>
      </c>
      <c r="Y55" s="1">
        <v>0.09869815948622106</v>
      </c>
      <c r="AA55">
        <v>0.05</v>
      </c>
      <c r="AF55" s="2"/>
    </row>
    <row r="56" spans="1:32" ht="12.75">
      <c r="A56">
        <v>21</v>
      </c>
      <c r="B56" t="s">
        <v>23</v>
      </c>
      <c r="C56">
        <v>5</v>
      </c>
      <c r="D56">
        <v>22</v>
      </c>
      <c r="E56">
        <v>24</v>
      </c>
      <c r="F56">
        <v>211.8</v>
      </c>
      <c r="G56" s="1">
        <v>2.983239096285123</v>
      </c>
      <c r="H56" s="1">
        <v>6.343</v>
      </c>
      <c r="I56" s="1">
        <v>5.238095238095235</v>
      </c>
      <c r="J56" s="1">
        <v>1.187</v>
      </c>
      <c r="K56" s="1">
        <v>6.217619047619044</v>
      </c>
      <c r="L56" s="1">
        <v>93.06741119999998</v>
      </c>
      <c r="M56" s="1">
        <v>5.786577085897139</v>
      </c>
      <c r="N56">
        <v>80.94</v>
      </c>
      <c r="O56" s="1">
        <v>150.1327263868081</v>
      </c>
      <c r="P56" s="1">
        <v>11.191573403554969</v>
      </c>
      <c r="Q56" s="1">
        <v>59.080800593031874</v>
      </c>
      <c r="R56" s="1">
        <v>59.18674698795179</v>
      </c>
      <c r="S56" s="1">
        <v>28.75536480686695</v>
      </c>
      <c r="T56" s="1">
        <v>189.51563798561705</v>
      </c>
      <c r="U56" s="1">
        <v>1178.3360405610479</v>
      </c>
      <c r="V56" s="1">
        <v>15.570681687714114</v>
      </c>
      <c r="W56" s="1">
        <v>7.98232635002378</v>
      </c>
      <c r="X56" s="1">
        <v>49.631064358219255</v>
      </c>
      <c r="Y56" s="1">
        <v>0.04211961838542097</v>
      </c>
      <c r="Z56">
        <v>0.48</v>
      </c>
      <c r="AA56">
        <v>0.45</v>
      </c>
      <c r="AF56" s="2"/>
    </row>
    <row r="57" spans="1:32" ht="12.75">
      <c r="A57">
        <v>21</v>
      </c>
      <c r="B57" t="s">
        <v>23</v>
      </c>
      <c r="C57">
        <v>6</v>
      </c>
      <c r="D57">
        <v>52</v>
      </c>
      <c r="E57">
        <v>54</v>
      </c>
      <c r="F57">
        <v>213.6</v>
      </c>
      <c r="G57" s="1">
        <v>3.5116082131820034</v>
      </c>
      <c r="H57" s="1">
        <v>6.376790909090909</v>
      </c>
      <c r="I57" s="1">
        <v>5.238095238095235</v>
      </c>
      <c r="J57" s="1">
        <v>1.093</v>
      </c>
      <c r="K57" s="1">
        <v>5.725238095238091</v>
      </c>
      <c r="L57" s="1">
        <v>93.5257482</v>
      </c>
      <c r="M57" s="1">
        <v>5.354571764802853</v>
      </c>
      <c r="N57">
        <v>80.72</v>
      </c>
      <c r="O57" s="1">
        <v>162.28589004575616</v>
      </c>
      <c r="P57" s="1">
        <v>11.03273448693927</v>
      </c>
      <c r="Q57" s="1">
        <v>66.40237859266601</v>
      </c>
      <c r="R57" s="1">
        <v>36.41618497109826</v>
      </c>
      <c r="S57" s="1">
        <v>42.651933701657455</v>
      </c>
      <c r="T57" s="1">
        <v>219.79490146261293</v>
      </c>
      <c r="U57" s="1">
        <v>1258.378142992854</v>
      </c>
      <c r="V57" s="1">
        <v>16.0908367625827</v>
      </c>
      <c r="W57" s="1">
        <v>0</v>
      </c>
      <c r="X57" s="1">
        <v>0</v>
      </c>
      <c r="Y57" s="1">
        <v>0</v>
      </c>
      <c r="AA57">
        <v>0.31</v>
      </c>
      <c r="AB57">
        <v>0.402</v>
      </c>
      <c r="AC57">
        <f>K57*AB57*10</f>
        <v>23.015457142857127</v>
      </c>
      <c r="AD57">
        <v>0.034</v>
      </c>
      <c r="AE57">
        <v>0.09</v>
      </c>
      <c r="AF57" s="2">
        <v>97</v>
      </c>
    </row>
    <row r="58" spans="1:32" ht="12.75">
      <c r="A58">
        <v>22</v>
      </c>
      <c r="B58" t="s">
        <v>23</v>
      </c>
      <c r="C58">
        <v>1</v>
      </c>
      <c r="D58">
        <v>89</v>
      </c>
      <c r="E58">
        <v>91</v>
      </c>
      <c r="F58">
        <v>215.4</v>
      </c>
      <c r="G58" s="1">
        <v>4.29556597166101</v>
      </c>
      <c r="H58" s="1">
        <v>6.417728141423794</v>
      </c>
      <c r="I58" s="1">
        <v>4.186</v>
      </c>
      <c r="J58" s="1">
        <v>1.163</v>
      </c>
      <c r="K58" s="1">
        <v>4.868318</v>
      </c>
      <c r="L58" s="1">
        <v>93.78408359999999</v>
      </c>
      <c r="M58" s="1">
        <v>4.565707423033848</v>
      </c>
      <c r="N58">
        <v>83.41</v>
      </c>
      <c r="O58" s="1">
        <v>174.42850288894675</v>
      </c>
      <c r="P58" s="1">
        <v>9.513994358863094</v>
      </c>
      <c r="Q58" s="1">
        <v>51.504615753506776</v>
      </c>
      <c r="R58" s="1">
        <v>39.448051948051955</v>
      </c>
      <c r="S58" s="1">
        <v>34.25827107790822</v>
      </c>
      <c r="T58" s="1">
        <v>229.36471634071438</v>
      </c>
      <c r="U58" s="1">
        <v>1116.620377126394</v>
      </c>
      <c r="V58" s="1">
        <v>15.157438694913855</v>
      </c>
      <c r="W58" s="1">
        <v>78.06327784063359</v>
      </c>
      <c r="X58" s="1">
        <v>380.0368606505577</v>
      </c>
      <c r="Y58" s="1">
        <v>0.34034562545650193</v>
      </c>
      <c r="Z58">
        <v>0.79</v>
      </c>
      <c r="AA58">
        <v>0.05</v>
      </c>
      <c r="AF58" s="2"/>
    </row>
    <row r="59" spans="1:32" ht="12.75">
      <c r="A59">
        <v>22</v>
      </c>
      <c r="B59" t="s">
        <v>23</v>
      </c>
      <c r="C59">
        <v>2</v>
      </c>
      <c r="D59">
        <v>120</v>
      </c>
      <c r="E59">
        <v>122</v>
      </c>
      <c r="F59">
        <v>217.21</v>
      </c>
      <c r="G59" s="1">
        <v>4.328962357902902</v>
      </c>
      <c r="H59" s="1">
        <v>6.4559375</v>
      </c>
      <c r="I59" s="1">
        <v>3.1328671328671303</v>
      </c>
      <c r="J59" s="1">
        <v>1.218</v>
      </c>
      <c r="K59" s="1">
        <v>3.8158321678321645</v>
      </c>
      <c r="L59" s="1">
        <v>93.83408399999999</v>
      </c>
      <c r="M59" s="1">
        <v>3.580551161662654</v>
      </c>
      <c r="N59">
        <v>85.29</v>
      </c>
      <c r="O59" s="1">
        <v>140.88708667901398</v>
      </c>
      <c r="P59" s="1">
        <v>7.404190641624145</v>
      </c>
      <c r="Q59" s="1">
        <v>53.13635830695276</v>
      </c>
      <c r="R59" s="1">
        <v>27.04507512520868</v>
      </c>
      <c r="S59" s="1">
        <v>29.777256740914417</v>
      </c>
      <c r="T59" s="1">
        <v>225.90319824514629</v>
      </c>
      <c r="U59" s="1">
        <v>862.0086906799959</v>
      </c>
      <c r="V59" s="1">
        <v>13.317688975686943</v>
      </c>
      <c r="W59" s="1">
        <v>34.76997842790315</v>
      </c>
      <c r="X59" s="1">
        <v>132.67640216002326</v>
      </c>
      <c r="Y59" s="1">
        <v>0.15391538808658814</v>
      </c>
      <c r="AA59">
        <v>0.01</v>
      </c>
      <c r="AB59">
        <v>0.48</v>
      </c>
      <c r="AC59">
        <f>K59*AB59*10</f>
        <v>18.315994405594388</v>
      </c>
      <c r="AD59">
        <v>0.04</v>
      </c>
      <c r="AE59">
        <v>0.091</v>
      </c>
      <c r="AF59" s="2">
        <v>52</v>
      </c>
    </row>
    <row r="60" spans="1:32" ht="12.75">
      <c r="A60">
        <v>22</v>
      </c>
      <c r="B60" t="s">
        <v>23</v>
      </c>
      <c r="C60">
        <v>4</v>
      </c>
      <c r="D60">
        <v>1</v>
      </c>
      <c r="E60">
        <v>3</v>
      </c>
      <c r="F60">
        <v>219.02</v>
      </c>
      <c r="G60" s="1">
        <v>2.7432852474695144</v>
      </c>
      <c r="H60" s="1">
        <v>6.513712053571429</v>
      </c>
      <c r="I60" s="1">
        <v>3.1328671328671303</v>
      </c>
      <c r="J60" s="1">
        <v>1.181</v>
      </c>
      <c r="K60" s="1">
        <v>3.699916083916081</v>
      </c>
      <c r="L60" s="1">
        <v>94.41742199999999</v>
      </c>
      <c r="M60" s="1">
        <v>3.49336538259692</v>
      </c>
      <c r="N60">
        <v>79.6</v>
      </c>
      <c r="O60" s="1">
        <v>80.79340467066201</v>
      </c>
      <c r="P60" s="1">
        <v>9.924182414846669</v>
      </c>
      <c r="Q60" s="1">
        <v>66.85929648241206</v>
      </c>
      <c r="R60" s="1">
        <v>49.48453608247422</v>
      </c>
      <c r="S60" s="1">
        <v>25.05518763796909</v>
      </c>
      <c r="T60" s="1">
        <v>177.04649814941433</v>
      </c>
      <c r="U60" s="1">
        <v>655.0571861040368</v>
      </c>
      <c r="V60" s="1">
        <v>11.609476948173697</v>
      </c>
      <c r="W60" s="1">
        <v>27.259437847028504</v>
      </c>
      <c r="X60" s="1">
        <v>100.85763252873153</v>
      </c>
      <c r="Y60" s="1">
        <v>0.15396767590412055</v>
      </c>
      <c r="Z60">
        <v>0.57</v>
      </c>
      <c r="AA60">
        <v>0.74</v>
      </c>
      <c r="AF60" s="2"/>
    </row>
    <row r="61" spans="1:32" ht="12.75">
      <c r="A61">
        <v>22</v>
      </c>
      <c r="B61" t="s">
        <v>23</v>
      </c>
      <c r="C61">
        <v>5</v>
      </c>
      <c r="D61">
        <v>31</v>
      </c>
      <c r="E61">
        <v>33</v>
      </c>
      <c r="F61">
        <v>220.82</v>
      </c>
      <c r="G61" s="1">
        <v>3.2014872540383377</v>
      </c>
      <c r="H61" s="1">
        <v>6.571167410714286</v>
      </c>
      <c r="I61" s="1">
        <v>3.1328671328671303</v>
      </c>
      <c r="J61" s="1">
        <v>1.186</v>
      </c>
      <c r="K61" s="1">
        <v>3.7155804195804163</v>
      </c>
      <c r="L61" s="1">
        <v>92.5924074</v>
      </c>
      <c r="M61" s="1">
        <v>3.4403453593725284</v>
      </c>
      <c r="N61">
        <v>80.91</v>
      </c>
      <c r="O61" s="1">
        <v>96.2455467224013</v>
      </c>
      <c r="P61" s="1">
        <v>10.84297520661157</v>
      </c>
      <c r="Q61" s="1">
        <v>55.221851439871465</v>
      </c>
      <c r="R61" s="1">
        <v>37.5</v>
      </c>
      <c r="S61" s="1">
        <v>40.57142857142857</v>
      </c>
      <c r="T61" s="1">
        <v>202.57996287269168</v>
      </c>
      <c r="U61" s="1">
        <v>752.702143449101</v>
      </c>
      <c r="V61" s="1">
        <v>12.444705461078502</v>
      </c>
      <c r="W61" s="1">
        <v>25.820354087516684</v>
      </c>
      <c r="X61" s="1">
        <v>95.93760207421016</v>
      </c>
      <c r="Y61" s="1">
        <v>0.12745759117224784</v>
      </c>
      <c r="AA61">
        <v>0.56</v>
      </c>
      <c r="AF61" s="2"/>
    </row>
    <row r="62" spans="1:32" ht="12.75">
      <c r="A62">
        <v>22</v>
      </c>
      <c r="B62" t="s">
        <v>23</v>
      </c>
      <c r="C62">
        <v>6</v>
      </c>
      <c r="D62">
        <v>56</v>
      </c>
      <c r="E62">
        <v>58</v>
      </c>
      <c r="F62">
        <v>222.57</v>
      </c>
      <c r="G62" s="1">
        <v>2.7320081949348327</v>
      </c>
      <c r="H62" s="1">
        <v>6.625</v>
      </c>
      <c r="I62" s="1">
        <v>3.3329999999999997</v>
      </c>
      <c r="J62" s="1">
        <v>1.223</v>
      </c>
      <c r="K62" s="1">
        <v>4.076259</v>
      </c>
      <c r="L62" s="1">
        <v>94.01741879999997</v>
      </c>
      <c r="M62" s="1">
        <v>3.8323934954026915</v>
      </c>
      <c r="N62">
        <v>84.27</v>
      </c>
      <c r="O62" s="1">
        <v>93.84621520928796</v>
      </c>
      <c r="P62" s="1">
        <v>9.542722198368397</v>
      </c>
      <c r="Q62" s="1">
        <v>56.235908389699766</v>
      </c>
      <c r="R62" s="1">
        <v>36.92870201096892</v>
      </c>
      <c r="S62" s="1">
        <v>41.80851063829787</v>
      </c>
      <c r="T62" s="1">
        <v>194.89168951641784</v>
      </c>
      <c r="U62" s="1">
        <v>794.4290034165039</v>
      </c>
      <c r="V62" s="1">
        <v>12.784995853061345</v>
      </c>
      <c r="W62" s="1">
        <v>54.34340796767775</v>
      </c>
      <c r="X62" s="1">
        <v>221.51780581891816</v>
      </c>
      <c r="Y62" s="1">
        <v>0.27883902131752936</v>
      </c>
      <c r="Z62">
        <v>0.42</v>
      </c>
      <c r="AA62">
        <v>0</v>
      </c>
      <c r="AB62">
        <v>0.41</v>
      </c>
      <c r="AC62">
        <f>K62*AB62*10</f>
        <v>16.7126619</v>
      </c>
      <c r="AD62">
        <v>0.026</v>
      </c>
      <c r="AE62">
        <v>0.079</v>
      </c>
      <c r="AF62" s="2">
        <v>66</v>
      </c>
    </row>
    <row r="63" spans="1:32" ht="12.75">
      <c r="A63" s="4">
        <v>23</v>
      </c>
      <c r="B63" t="s">
        <v>23</v>
      </c>
      <c r="C63">
        <v>1</v>
      </c>
      <c r="D63">
        <v>0</v>
      </c>
      <c r="E63">
        <v>2</v>
      </c>
      <c r="L63" s="1">
        <v>94.959093</v>
      </c>
      <c r="M63" s="1">
        <v>4.765427123112</v>
      </c>
      <c r="W63" s="1">
        <v>20.48040696896097</v>
      </c>
      <c r="Y63" s="1">
        <v>0.12805928028189226</v>
      </c>
      <c r="AB63">
        <v>0.52</v>
      </c>
      <c r="AD63">
        <v>0.036</v>
      </c>
      <c r="AE63">
        <v>0.08</v>
      </c>
      <c r="AF63" s="2">
        <v>71</v>
      </c>
    </row>
    <row r="64" spans="1:32" ht="12.75">
      <c r="A64">
        <v>23</v>
      </c>
      <c r="B64" t="s">
        <v>23</v>
      </c>
      <c r="C64">
        <v>1</v>
      </c>
      <c r="D64">
        <v>81</v>
      </c>
      <c r="E64">
        <v>83</v>
      </c>
      <c r="F64">
        <v>226.43</v>
      </c>
      <c r="G64" s="1">
        <v>4.368031517145098</v>
      </c>
      <c r="H64" s="1">
        <v>6.721274509803921</v>
      </c>
      <c r="I64" s="1">
        <v>4.08</v>
      </c>
      <c r="J64" s="1">
        <v>1.23</v>
      </c>
      <c r="K64" s="1">
        <v>5.0184</v>
      </c>
      <c r="L64" s="1">
        <v>91.61739959999998</v>
      </c>
      <c r="M64" s="1">
        <v>4.5977275815263985</v>
      </c>
      <c r="N64">
        <v>84.45</v>
      </c>
      <c r="O64" s="1">
        <v>185.11887049283789</v>
      </c>
      <c r="P64" s="1">
        <v>5.9890905042858735</v>
      </c>
      <c r="Q64" s="1">
        <v>51.793960923623445</v>
      </c>
      <c r="R64" s="1">
        <v>60.36363636363637</v>
      </c>
      <c r="S64" s="1">
        <v>10.520607375271148</v>
      </c>
      <c r="T64" s="1">
        <v>159.92911192283913</v>
      </c>
      <c r="U64" s="1">
        <v>802.5882552735759</v>
      </c>
      <c r="V64" s="1">
        <v>12.850482838546334</v>
      </c>
      <c r="W64" s="1">
        <v>21.474232811184677</v>
      </c>
      <c r="X64" s="1">
        <v>102.77887433303373</v>
      </c>
      <c r="Y64" s="1">
        <v>0.18351470047715704</v>
      </c>
      <c r="AA64">
        <v>0</v>
      </c>
      <c r="AF64" s="2"/>
    </row>
    <row r="65" spans="1:32" ht="12.75">
      <c r="A65">
        <v>23</v>
      </c>
      <c r="B65" t="s">
        <v>23</v>
      </c>
      <c r="C65">
        <v>2</v>
      </c>
      <c r="D65">
        <v>108</v>
      </c>
      <c r="E65">
        <v>110</v>
      </c>
      <c r="F65">
        <v>228.2</v>
      </c>
      <c r="G65" s="1">
        <v>1.625664820854035</v>
      </c>
      <c r="H65" s="1">
        <v>6.76</v>
      </c>
      <c r="I65" s="1">
        <v>3.305</v>
      </c>
      <c r="J65" s="1">
        <v>1.208</v>
      </c>
      <c r="K65" s="1">
        <v>3.99244</v>
      </c>
      <c r="L65" s="1">
        <v>95.34242939999999</v>
      </c>
      <c r="M65" s="1">
        <v>3.8064892883373598</v>
      </c>
      <c r="N65">
        <v>82.09</v>
      </c>
      <c r="O65" s="1">
        <v>53.2794412337543</v>
      </c>
      <c r="P65" s="1">
        <v>9.001219377009201</v>
      </c>
      <c r="Q65" s="1">
        <v>58.19222804239249</v>
      </c>
      <c r="R65" s="1">
        <v>28.03030303030303</v>
      </c>
      <c r="S65" s="1">
        <v>41.202672605790646</v>
      </c>
      <c r="T65" s="1">
        <v>117.01641751505177</v>
      </c>
      <c r="U65" s="1">
        <v>467.1810259437933</v>
      </c>
      <c r="V65" s="1">
        <v>9.804278603944926</v>
      </c>
      <c r="W65" s="1">
        <v>11.161022862154098</v>
      </c>
      <c r="X65" s="1">
        <v>85.73458604468615</v>
      </c>
      <c r="Y65" s="1">
        <v>0.09542220266799073</v>
      </c>
      <c r="Z65">
        <v>0.83</v>
      </c>
      <c r="AA65">
        <v>0</v>
      </c>
      <c r="AF65" s="2"/>
    </row>
    <row r="66" spans="1:32" ht="12.75">
      <c r="A66">
        <v>23</v>
      </c>
      <c r="B66" t="s">
        <v>23</v>
      </c>
      <c r="C66">
        <v>3</v>
      </c>
      <c r="D66">
        <v>140</v>
      </c>
      <c r="E66">
        <v>142</v>
      </c>
      <c r="F66">
        <v>230.02</v>
      </c>
      <c r="G66" s="1">
        <v>1.924876866186918</v>
      </c>
      <c r="H66" s="1">
        <v>6.820816944024206</v>
      </c>
      <c r="I66" s="1">
        <v>3.305</v>
      </c>
      <c r="J66" s="1">
        <v>1.154</v>
      </c>
      <c r="K66" s="1">
        <v>3.81397</v>
      </c>
      <c r="L66" s="1">
        <v>95.85076679999999</v>
      </c>
      <c r="M66" s="1">
        <v>3.655719490521959</v>
      </c>
      <c r="N66">
        <v>73.63</v>
      </c>
      <c r="O66" s="1">
        <v>54.054894760859554</v>
      </c>
      <c r="P66" s="1">
        <v>10.185411075872166</v>
      </c>
      <c r="Q66" s="1">
        <v>65.1093304359636</v>
      </c>
      <c r="R66" s="1">
        <v>31.428571428571434</v>
      </c>
      <c r="S66" s="1">
        <v>36.21867881548975</v>
      </c>
      <c r="T66" s="1">
        <v>116.96463244500276</v>
      </c>
      <c r="U66" s="1">
        <v>446.09959920626716</v>
      </c>
      <c r="V66" s="1">
        <v>9.580517365544676</v>
      </c>
      <c r="W66" s="1">
        <v>0</v>
      </c>
      <c r="X66" s="1">
        <v>42.567806365569865</v>
      </c>
      <c r="Y66" s="1">
        <v>0</v>
      </c>
      <c r="AA66">
        <v>1.44</v>
      </c>
      <c r="AB66">
        <v>0.345</v>
      </c>
      <c r="AC66">
        <f>K66*AB66*10</f>
        <v>13.158196499999999</v>
      </c>
      <c r="AD66">
        <v>0.033</v>
      </c>
      <c r="AE66">
        <v>0.063</v>
      </c>
      <c r="AF66" s="2">
        <v>49</v>
      </c>
    </row>
    <row r="67" spans="1:32" ht="12.75">
      <c r="A67">
        <v>23</v>
      </c>
      <c r="B67" t="s">
        <v>23</v>
      </c>
      <c r="C67">
        <v>5</v>
      </c>
      <c r="D67">
        <v>21</v>
      </c>
      <c r="E67">
        <v>23</v>
      </c>
      <c r="F67">
        <v>231.83</v>
      </c>
      <c r="G67" s="1">
        <v>0.9798440488450788</v>
      </c>
      <c r="H67" s="1">
        <v>6.851</v>
      </c>
      <c r="I67" s="1">
        <v>8.647</v>
      </c>
      <c r="J67" s="1">
        <v>1.203</v>
      </c>
      <c r="K67" s="1">
        <v>10.402341000000002</v>
      </c>
      <c r="L67" s="1">
        <v>93.2424126</v>
      </c>
      <c r="M67" s="1">
        <v>9.699393715278967</v>
      </c>
      <c r="N67">
        <v>84.73</v>
      </c>
      <c r="O67" s="1">
        <v>86.36250920279241</v>
      </c>
      <c r="P67" s="1">
        <v>8.65674859853385</v>
      </c>
      <c r="Q67" s="1">
        <v>62.02053581966246</v>
      </c>
      <c r="R67" s="1">
        <v>11.91335740072202</v>
      </c>
      <c r="S67" s="1">
        <v>11.807228915662652</v>
      </c>
      <c r="T67" s="1">
        <v>57.15622209565373</v>
      </c>
      <c r="U67" s="1">
        <v>594.5585125107248</v>
      </c>
      <c r="V67" s="1">
        <v>11.060387599097902</v>
      </c>
      <c r="W67" s="1">
        <v>10.652141159965817</v>
      </c>
      <c r="X67" s="1">
        <v>0</v>
      </c>
      <c r="Y67" s="1">
        <v>0.12105448929139573</v>
      </c>
      <c r="AA67">
        <v>0.61</v>
      </c>
      <c r="AF67" s="2"/>
    </row>
    <row r="68" spans="1:32" ht="12.75">
      <c r="A68">
        <v>23</v>
      </c>
      <c r="B68" t="s">
        <v>23</v>
      </c>
      <c r="C68">
        <v>6</v>
      </c>
      <c r="D68">
        <v>50</v>
      </c>
      <c r="E68">
        <v>52</v>
      </c>
      <c r="F68">
        <v>233.62</v>
      </c>
      <c r="G68" s="1">
        <v>2.3108423855322893</v>
      </c>
      <c r="H68" s="1">
        <v>6.884512934879572</v>
      </c>
      <c r="I68" s="1">
        <v>5.605</v>
      </c>
      <c r="J68" s="1">
        <v>1.216</v>
      </c>
      <c r="K68" s="1">
        <v>6.81568</v>
      </c>
      <c r="L68" s="1">
        <v>95.57576459999999</v>
      </c>
      <c r="M68" s="1">
        <v>6.514138272689279</v>
      </c>
      <c r="N68">
        <v>83.7</v>
      </c>
      <c r="O68" s="1">
        <v>131.82718386698087</v>
      </c>
      <c r="P68" s="1">
        <v>9.444985394352482</v>
      </c>
      <c r="Q68" s="1">
        <v>59.247311827956985</v>
      </c>
      <c r="R68" s="1">
        <v>28.821656050955415</v>
      </c>
      <c r="S68" s="1">
        <v>27.06155632984901</v>
      </c>
      <c r="T68" s="1">
        <v>87.99459831947716</v>
      </c>
      <c r="U68" s="1">
        <v>599.7430238740942</v>
      </c>
      <c r="V68" s="1">
        <v>11.10850585819018</v>
      </c>
      <c r="W68" s="1">
        <v>10.260656856777912</v>
      </c>
      <c r="X68" s="1">
        <v>72.60158546115582</v>
      </c>
      <c r="Y68" s="1">
        <v>0.04987339194088826</v>
      </c>
      <c r="AA68">
        <v>0.42</v>
      </c>
      <c r="AB68">
        <v>0.294</v>
      </c>
      <c r="AC68">
        <f>K68*AB68*10</f>
        <v>20.0380992</v>
      </c>
      <c r="AD68">
        <v>0.022</v>
      </c>
      <c r="AE68">
        <v>0.086</v>
      </c>
      <c r="AF68" s="2">
        <v>44</v>
      </c>
    </row>
    <row r="69" spans="1:32" ht="12.75">
      <c r="A69">
        <v>24</v>
      </c>
      <c r="B69" t="s">
        <v>23</v>
      </c>
      <c r="C69">
        <v>2</v>
      </c>
      <c r="D69">
        <v>124</v>
      </c>
      <c r="E69">
        <v>126</v>
      </c>
      <c r="F69">
        <v>236.69</v>
      </c>
      <c r="G69" s="1">
        <v>1.4779800226723416</v>
      </c>
      <c r="H69" s="1">
        <v>6.9</v>
      </c>
      <c r="I69" s="1">
        <v>5.605</v>
      </c>
      <c r="J69" s="1">
        <v>1.225</v>
      </c>
      <c r="K69" s="1">
        <v>6.866125000000001</v>
      </c>
      <c r="L69" s="1">
        <v>95.3507628</v>
      </c>
      <c r="M69" s="1">
        <v>6.546902562301501</v>
      </c>
      <c r="N69">
        <v>68.33</v>
      </c>
      <c r="O69" s="1">
        <v>69.34125381980836</v>
      </c>
      <c r="P69" s="1">
        <v>18.953860751986713</v>
      </c>
      <c r="Q69" s="1">
        <v>46.14371432752817</v>
      </c>
      <c r="R69" s="1">
        <v>19.09090909090909</v>
      </c>
      <c r="S69" s="1">
        <v>52.890792291220556</v>
      </c>
      <c r="T69" s="1">
        <v>205.7340890096108</v>
      </c>
      <c r="U69" s="1">
        <v>1412.5959719011144</v>
      </c>
      <c r="V69" s="1">
        <v>17.048337235716893</v>
      </c>
      <c r="W69" s="1">
        <v>47.04807938942709</v>
      </c>
      <c r="X69" s="1">
        <v>70.45095256074424</v>
      </c>
      <c r="Y69" s="1">
        <v>0.13852754621191324</v>
      </c>
      <c r="Z69">
        <v>0.86</v>
      </c>
      <c r="AA69">
        <v>0.06</v>
      </c>
      <c r="AF69" s="2"/>
    </row>
    <row r="70" spans="1:32" ht="12.75">
      <c r="A70">
        <v>24</v>
      </c>
      <c r="B70" t="s">
        <v>23</v>
      </c>
      <c r="C70">
        <v>3</v>
      </c>
      <c r="D70">
        <v>4</v>
      </c>
      <c r="E70">
        <v>6</v>
      </c>
      <c r="F70">
        <v>236.99</v>
      </c>
      <c r="G70" s="1">
        <v>1.864133452945448</v>
      </c>
      <c r="H70" s="1">
        <v>6.94</v>
      </c>
      <c r="I70" s="1">
        <v>1.8181818181818976</v>
      </c>
      <c r="J70" s="1">
        <v>1.19</v>
      </c>
      <c r="K70" s="1">
        <v>2.163636363636458</v>
      </c>
      <c r="L70" s="1">
        <v>93.19241219999999</v>
      </c>
      <c r="M70" s="1">
        <v>2.016344918509179</v>
      </c>
      <c r="N70">
        <v>34.64</v>
      </c>
      <c r="O70" s="1">
        <v>13.971375189807167</v>
      </c>
      <c r="P70" s="1">
        <v>45.09430971627833</v>
      </c>
      <c r="Q70" s="1">
        <v>59.98845265588915</v>
      </c>
      <c r="R70" s="1">
        <v>30.769230769230766</v>
      </c>
      <c r="S70" s="1">
        <v>87.363304981774</v>
      </c>
      <c r="T70" s="1">
        <v>339.62977527556177</v>
      </c>
      <c r="U70" s="1">
        <v>734.8353319598839</v>
      </c>
      <c r="V70" s="1">
        <v>12.296119089506604</v>
      </c>
      <c r="W70" s="1">
        <v>18.001626684888762</v>
      </c>
      <c r="X70" s="1">
        <v>101.79493540621942</v>
      </c>
      <c r="Y70" s="1">
        <v>0.15263383901504227</v>
      </c>
      <c r="AA70" s="5">
        <v>1.78</v>
      </c>
      <c r="AF70" s="2"/>
    </row>
    <row r="71" spans="1:32" ht="12.75">
      <c r="A71">
        <v>24</v>
      </c>
      <c r="B71" t="s">
        <v>23</v>
      </c>
      <c r="C71">
        <v>4</v>
      </c>
      <c r="D71">
        <v>34</v>
      </c>
      <c r="E71">
        <v>36</v>
      </c>
      <c r="F71">
        <v>238.79</v>
      </c>
      <c r="G71" s="1">
        <v>1.5432341398223346</v>
      </c>
      <c r="H71" s="1">
        <v>7.0150848484848485</v>
      </c>
      <c r="I71" s="1">
        <v>3.9759036144578785</v>
      </c>
      <c r="J71" s="1">
        <v>1.085</v>
      </c>
      <c r="K71" s="1">
        <v>4.313855421686798</v>
      </c>
      <c r="L71" s="1">
        <v>91.50073199999999</v>
      </c>
      <c r="M71" s="1">
        <v>3.947209288265106</v>
      </c>
      <c r="N71">
        <v>66.86</v>
      </c>
      <c r="O71" s="1">
        <v>44.51063399327769</v>
      </c>
      <c r="P71" s="1">
        <v>13.517009442504204</v>
      </c>
      <c r="Q71" s="1">
        <v>55.937780436733476</v>
      </c>
      <c r="R71" s="1">
        <v>23.32695984703633</v>
      </c>
      <c r="S71" s="1">
        <v>41.43337066069429</v>
      </c>
      <c r="T71" s="1">
        <v>117.93994569654163</v>
      </c>
      <c r="U71" s="1">
        <v>508.7758741764726</v>
      </c>
      <c r="V71" s="1">
        <v>10.231429132256979</v>
      </c>
      <c r="W71" s="1">
        <v>19.579487912446915</v>
      </c>
      <c r="X71" s="1">
        <v>77.65641487378913</v>
      </c>
      <c r="Y71" s="1">
        <v>0.1300105845231071</v>
      </c>
      <c r="AA71">
        <v>1.52</v>
      </c>
      <c r="AB71" s="5">
        <v>0.726</v>
      </c>
      <c r="AC71">
        <f>K71*AB71*10</f>
        <v>31.31859036144615</v>
      </c>
      <c r="AD71">
        <v>0.065</v>
      </c>
      <c r="AE71">
        <v>0.097</v>
      </c>
      <c r="AF71" s="2">
        <v>120</v>
      </c>
    </row>
    <row r="72" spans="1:32" ht="12.75">
      <c r="A72">
        <v>24</v>
      </c>
      <c r="B72" t="s">
        <v>23</v>
      </c>
      <c r="C72">
        <v>5</v>
      </c>
      <c r="D72">
        <v>64</v>
      </c>
      <c r="E72">
        <v>66</v>
      </c>
      <c r="F72">
        <v>240.59</v>
      </c>
      <c r="G72" s="1">
        <v>2.6135249918327346</v>
      </c>
      <c r="H72" s="1">
        <v>7.060357575757576</v>
      </c>
      <c r="I72" s="1">
        <v>3.9759036144578785</v>
      </c>
      <c r="J72" s="1">
        <v>1.166</v>
      </c>
      <c r="K72" s="1">
        <v>4.635903614457886</v>
      </c>
      <c r="L72" s="1">
        <v>90.43405679999998</v>
      </c>
      <c r="M72" s="1">
        <v>4.192435707892097</v>
      </c>
      <c r="N72">
        <v>63.37</v>
      </c>
      <c r="O72" s="1">
        <v>76.77940857189057</v>
      </c>
      <c r="P72" s="1">
        <v>11.704054618921553</v>
      </c>
      <c r="Q72" s="1">
        <v>38.47246331071484</v>
      </c>
      <c r="R72" s="1">
        <v>25.956284153005463</v>
      </c>
      <c r="S72" s="1">
        <v>18.93687707641196</v>
      </c>
      <c r="T72" s="1">
        <v>150.59918378389418</v>
      </c>
      <c r="U72" s="1">
        <v>698.1633004381624</v>
      </c>
      <c r="V72" s="1">
        <v>11.98537298662504</v>
      </c>
      <c r="W72" s="1">
        <v>0</v>
      </c>
      <c r="X72" s="1">
        <v>90.76861878254715</v>
      </c>
      <c r="Y72" s="1">
        <v>0</v>
      </c>
      <c r="AA72">
        <v>0.95</v>
      </c>
      <c r="AF72" s="2"/>
    </row>
    <row r="73" spans="1:32" ht="12.75">
      <c r="A73">
        <v>24</v>
      </c>
      <c r="B73" t="s">
        <v>23</v>
      </c>
      <c r="C73">
        <v>6</v>
      </c>
      <c r="D73">
        <v>94</v>
      </c>
      <c r="E73">
        <v>96</v>
      </c>
      <c r="F73">
        <v>242.39</v>
      </c>
      <c r="G73" s="1">
        <v>4.782765115442406</v>
      </c>
      <c r="H73" s="1">
        <v>7.112680851063829</v>
      </c>
      <c r="I73" s="1">
        <v>2.685714285714268</v>
      </c>
      <c r="J73" s="1">
        <v>1.132</v>
      </c>
      <c r="K73" s="1">
        <v>3.0402285714285515</v>
      </c>
      <c r="L73" s="1">
        <v>90.74239259999999</v>
      </c>
      <c r="M73" s="1">
        <v>2.7587761462230675</v>
      </c>
      <c r="N73">
        <v>80.04</v>
      </c>
      <c r="O73" s="1">
        <v>116.3837560318158</v>
      </c>
      <c r="P73" s="1">
        <v>7.436105007517059</v>
      </c>
      <c r="Q73" s="1">
        <v>45.4272863568216</v>
      </c>
      <c r="R73" s="1">
        <v>47.14459295261239</v>
      </c>
      <c r="S73" s="1">
        <v>12.446808510638299</v>
      </c>
      <c r="T73" s="1">
        <v>151.8533479355808</v>
      </c>
      <c r="U73" s="1">
        <v>461.66888706083364</v>
      </c>
      <c r="V73" s="1">
        <v>9.746268006404925</v>
      </c>
      <c r="W73" s="1">
        <v>0.3290405025902375</v>
      </c>
      <c r="X73" s="1">
        <v>0</v>
      </c>
      <c r="Y73" s="1">
        <v>0.005026613776818349</v>
      </c>
      <c r="Z73">
        <v>0.72</v>
      </c>
      <c r="AA73">
        <v>1.09</v>
      </c>
      <c r="AB73">
        <v>0.454</v>
      </c>
      <c r="AC73">
        <f>K73*AB73*10</f>
        <v>13.802637714285623</v>
      </c>
      <c r="AD73">
        <v>0.037</v>
      </c>
      <c r="AE73">
        <v>0.078</v>
      </c>
      <c r="AF73" s="2">
        <v>72</v>
      </c>
    </row>
    <row r="74" spans="1:32" ht="12.75">
      <c r="A74">
        <v>25</v>
      </c>
      <c r="B74" t="s">
        <v>23</v>
      </c>
      <c r="C74">
        <v>1</v>
      </c>
      <c r="D74">
        <v>0</v>
      </c>
      <c r="E74">
        <v>3</v>
      </c>
      <c r="F74">
        <v>244.59</v>
      </c>
      <c r="G74" s="1">
        <v>1.6310461192350956</v>
      </c>
      <c r="H74" s="1">
        <v>7.1587991242474</v>
      </c>
      <c r="I74" s="1">
        <v>7.308</v>
      </c>
      <c r="J74" s="1">
        <v>1.208</v>
      </c>
      <c r="K74" s="1">
        <v>8.828064</v>
      </c>
      <c r="L74" s="1">
        <v>94.25075399999999</v>
      </c>
      <c r="M74" s="1">
        <v>8.320516883602558</v>
      </c>
      <c r="N74">
        <v>71.52</v>
      </c>
      <c r="O74" s="1">
        <v>102.98150158110236</v>
      </c>
      <c r="P74" s="1">
        <v>8.553893364019945</v>
      </c>
      <c r="Q74" s="1">
        <v>46.68624161073825</v>
      </c>
      <c r="R74" s="1">
        <v>28.255528255528255</v>
      </c>
      <c r="S74" s="1">
        <v>48.284625158831005</v>
      </c>
      <c r="T74" s="1">
        <v>65.4596746835217</v>
      </c>
      <c r="U74" s="1">
        <v>577.8821975253093</v>
      </c>
      <c r="V74" s="1">
        <v>10.90417225983417</v>
      </c>
      <c r="W74" s="1">
        <v>7.9601621925592685</v>
      </c>
      <c r="X74" s="1">
        <v>2.904790615458782</v>
      </c>
      <c r="Y74" s="1">
        <v>0.0384107284399346</v>
      </c>
      <c r="AA74">
        <v>0.99</v>
      </c>
      <c r="AF74" s="2"/>
    </row>
    <row r="75" spans="1:32" ht="12.75">
      <c r="A75">
        <v>25</v>
      </c>
      <c r="B75" t="s">
        <v>23</v>
      </c>
      <c r="C75">
        <v>3</v>
      </c>
      <c r="D75">
        <v>21</v>
      </c>
      <c r="E75">
        <v>23</v>
      </c>
      <c r="F75">
        <v>247.8</v>
      </c>
      <c r="G75" s="1">
        <v>3.7310208068191906</v>
      </c>
      <c r="H75" s="1">
        <v>7.228370000000001</v>
      </c>
      <c r="I75" s="1">
        <v>5.263157894736807</v>
      </c>
      <c r="J75" s="1">
        <v>1.198</v>
      </c>
      <c r="K75" s="1">
        <v>6.305263157894695</v>
      </c>
      <c r="L75" s="1">
        <v>89.67571739999998</v>
      </c>
      <c r="M75" s="1">
        <v>5.654289970799961</v>
      </c>
      <c r="N75">
        <v>87.24</v>
      </c>
      <c r="O75" s="1">
        <v>205.2326935336374</v>
      </c>
      <c r="P75" s="1">
        <v>7.240829346092502</v>
      </c>
      <c r="Q75" s="1">
        <v>50.481430536451164</v>
      </c>
      <c r="R75" s="1">
        <v>44.113263785394935</v>
      </c>
      <c r="S75" s="1">
        <v>25.774336283185843</v>
      </c>
      <c r="T75" s="1">
        <v>207.23799094326216</v>
      </c>
      <c r="U75" s="1">
        <v>1306.6900692106653</v>
      </c>
      <c r="V75" s="1">
        <v>16.396809126860607</v>
      </c>
      <c r="W75" s="1">
        <v>12.77796758014102</v>
      </c>
      <c r="X75" s="1">
        <v>50.19091740361021</v>
      </c>
      <c r="Y75" s="1">
        <v>0.10903202456944396</v>
      </c>
      <c r="Z75">
        <v>1.5</v>
      </c>
      <c r="AA75">
        <v>0.33</v>
      </c>
      <c r="AF75" s="2"/>
    </row>
    <row r="76" spans="1:32" ht="12.75">
      <c r="A76">
        <v>25</v>
      </c>
      <c r="B76" t="s">
        <v>23</v>
      </c>
      <c r="C76">
        <v>4</v>
      </c>
      <c r="D76">
        <v>51</v>
      </c>
      <c r="E76">
        <v>53</v>
      </c>
      <c r="F76">
        <v>249.6</v>
      </c>
      <c r="G76" s="1">
        <v>2.1724697729640665</v>
      </c>
      <c r="H76" s="1">
        <v>7.274</v>
      </c>
      <c r="I76" s="1">
        <v>4.9999999999998845</v>
      </c>
      <c r="J76" s="1">
        <v>1.209</v>
      </c>
      <c r="K76" s="1">
        <v>6.0449999999998605</v>
      </c>
      <c r="L76" s="1">
        <v>95.0257602</v>
      </c>
      <c r="M76" s="1">
        <v>5.744307204089868</v>
      </c>
      <c r="N76">
        <v>83.67</v>
      </c>
      <c r="O76" s="1">
        <v>109.88029499890709</v>
      </c>
      <c r="P76" s="1">
        <v>10.398372242450206</v>
      </c>
      <c r="Q76" s="1">
        <v>60.32030596390582</v>
      </c>
      <c r="R76" s="1">
        <v>31.435079726651477</v>
      </c>
      <c r="S76" s="1">
        <v>46.91656590084643</v>
      </c>
      <c r="T76" s="1">
        <v>117.19462818928545</v>
      </c>
      <c r="U76" s="1">
        <v>708.4415274042142</v>
      </c>
      <c r="V76" s="1">
        <v>12.073273841437464</v>
      </c>
      <c r="W76" s="1">
        <v>23.07468109577583</v>
      </c>
      <c r="X76" s="1">
        <v>77.24281402195068</v>
      </c>
      <c r="Y76" s="1">
        <v>0.14687500274418724</v>
      </c>
      <c r="AA76">
        <v>0.26</v>
      </c>
      <c r="AB76">
        <v>0.325</v>
      </c>
      <c r="AC76">
        <f>K76*AB76*10</f>
        <v>19.646249999999547</v>
      </c>
      <c r="AD76">
        <v>0.021</v>
      </c>
      <c r="AE76">
        <v>0.104</v>
      </c>
      <c r="AF76" s="2">
        <v>50</v>
      </c>
    </row>
    <row r="77" spans="1:32" ht="12.75">
      <c r="A77">
        <v>25</v>
      </c>
      <c r="B77" t="s">
        <v>23</v>
      </c>
      <c r="C77">
        <v>5</v>
      </c>
      <c r="D77">
        <v>88</v>
      </c>
      <c r="E77">
        <v>90</v>
      </c>
      <c r="F77">
        <v>251.47</v>
      </c>
      <c r="G77" s="1">
        <v>3.048468795018356</v>
      </c>
      <c r="H77" s="1">
        <v>7.308931336742147</v>
      </c>
      <c r="I77" s="1">
        <v>5.476</v>
      </c>
      <c r="J77" s="1">
        <v>1.228</v>
      </c>
      <c r="K77" s="1">
        <v>6.724528</v>
      </c>
      <c r="L77" s="1">
        <v>95.0507604</v>
      </c>
      <c r="M77" s="1">
        <v>6.391714997310912</v>
      </c>
      <c r="N77">
        <v>85.7</v>
      </c>
      <c r="O77" s="1">
        <v>175.6808330022771</v>
      </c>
      <c r="P77" s="1">
        <v>6.082191780821918</v>
      </c>
      <c r="Q77" s="1">
        <v>63.17386231038506</v>
      </c>
      <c r="R77" s="1">
        <v>54.328018223234615</v>
      </c>
      <c r="S77" s="1">
        <v>8.921161825726141</v>
      </c>
      <c r="T77" s="1">
        <v>157.1042087806125</v>
      </c>
      <c r="U77" s="1">
        <v>1056.4516508630747</v>
      </c>
      <c r="V77" s="1">
        <v>14.743407145635102</v>
      </c>
      <c r="W77" s="1">
        <v>11.462440536693189</v>
      </c>
      <c r="X77" s="1">
        <v>155.16633911961526</v>
      </c>
      <c r="Y77" s="1">
        <v>0.07736279280085472</v>
      </c>
      <c r="Z77">
        <v>1.17</v>
      </c>
      <c r="AA77">
        <v>1.1</v>
      </c>
      <c r="AF77" s="2"/>
    </row>
    <row r="78" spans="1:32" ht="12.75">
      <c r="A78">
        <v>25</v>
      </c>
      <c r="B78" t="s">
        <v>23</v>
      </c>
      <c r="C78">
        <v>6</v>
      </c>
      <c r="D78">
        <v>110</v>
      </c>
      <c r="E78">
        <v>112</v>
      </c>
      <c r="F78">
        <v>253.19</v>
      </c>
      <c r="G78" s="1">
        <v>1.4167108284755339</v>
      </c>
      <c r="H78" s="1">
        <v>7.341382116146589</v>
      </c>
      <c r="I78" s="1">
        <v>5.128</v>
      </c>
      <c r="J78" s="1">
        <v>1.233</v>
      </c>
      <c r="K78" s="1">
        <v>6.322824000000001</v>
      </c>
      <c r="L78" s="1">
        <v>95.66743199999999</v>
      </c>
      <c r="M78" s="1">
        <v>6.05</v>
      </c>
      <c r="N78">
        <v>77.1</v>
      </c>
      <c r="O78" s="1">
        <v>69.06319798282986</v>
      </c>
      <c r="P78" s="1">
        <v>12.216782420585222</v>
      </c>
      <c r="Q78" s="1">
        <v>64.21530479896239</v>
      </c>
      <c r="R78" s="1">
        <v>62.93245469522241</v>
      </c>
      <c r="S78" s="1">
        <v>32.254464285714285</v>
      </c>
      <c r="T78" s="1">
        <v>148.16477174239952</v>
      </c>
      <c r="U78" s="1">
        <v>936.8197747273656</v>
      </c>
      <c r="V78" s="1">
        <v>13.883567323879285</v>
      </c>
      <c r="W78" s="1">
        <v>14.585191288993524</v>
      </c>
      <c r="X78" s="1">
        <v>72.47499412397659</v>
      </c>
      <c r="Y78" s="1">
        <v>0.07920050580443315</v>
      </c>
      <c r="Z78">
        <v>1.12</v>
      </c>
      <c r="AA78">
        <v>0.56</v>
      </c>
      <c r="AB78">
        <v>0.325</v>
      </c>
      <c r="AC78">
        <f>K78*AB78*10</f>
        <v>20.549178</v>
      </c>
      <c r="AD78">
        <v>0.022</v>
      </c>
      <c r="AE78">
        <v>0.092</v>
      </c>
      <c r="AF78" s="2">
        <v>50</v>
      </c>
    </row>
    <row r="79" spans="1:32" ht="12.75">
      <c r="A79">
        <v>26</v>
      </c>
      <c r="B79" t="s">
        <v>23</v>
      </c>
      <c r="C79">
        <v>1</v>
      </c>
      <c r="D79">
        <v>91</v>
      </c>
      <c r="E79">
        <v>93</v>
      </c>
      <c r="F79">
        <v>255</v>
      </c>
      <c r="G79" s="1">
        <v>3.0540317834020017</v>
      </c>
      <c r="H79" s="1">
        <v>7.389878817161126</v>
      </c>
      <c r="I79" s="1">
        <v>2.512</v>
      </c>
      <c r="J79" s="1">
        <v>1.25</v>
      </c>
      <c r="K79" s="1">
        <v>3.14</v>
      </c>
      <c r="L79" s="1">
        <v>94.56742319999998</v>
      </c>
      <c r="M79" s="1">
        <v>2.9694170884799997</v>
      </c>
      <c r="N79">
        <v>72.83</v>
      </c>
      <c r="O79" s="1">
        <v>69.84149232254269</v>
      </c>
      <c r="P79" s="1">
        <v>10.473263675476337</v>
      </c>
      <c r="Q79" s="1">
        <v>56.899629273650966</v>
      </c>
      <c r="R79" s="1">
        <v>40.45226130653267</v>
      </c>
      <c r="S79" s="1">
        <v>41.211225997045794</v>
      </c>
      <c r="T79" s="1">
        <v>184.1552795762213</v>
      </c>
      <c r="U79" s="1">
        <v>578.2475778693349</v>
      </c>
      <c r="V79" s="1">
        <v>10.907618931712188</v>
      </c>
      <c r="W79" s="1">
        <v>2.426647202309605</v>
      </c>
      <c r="X79" s="1">
        <v>45.79750064743966</v>
      </c>
      <c r="Y79" s="1">
        <v>0.024828754866301383</v>
      </c>
      <c r="AA79">
        <v>8.9</v>
      </c>
      <c r="AF79" s="2"/>
    </row>
    <row r="80" spans="1:32" ht="12.75">
      <c r="A80">
        <v>26</v>
      </c>
      <c r="B80" t="s">
        <v>23</v>
      </c>
      <c r="C80">
        <v>2</v>
      </c>
      <c r="D80">
        <v>121</v>
      </c>
      <c r="E80">
        <v>123</v>
      </c>
      <c r="F80">
        <v>256.8</v>
      </c>
      <c r="G80" s="1">
        <v>2.9224519493118297</v>
      </c>
      <c r="H80" s="1">
        <v>7.46153486811654</v>
      </c>
      <c r="I80" s="1">
        <v>2.512</v>
      </c>
      <c r="J80" s="1">
        <v>1.204</v>
      </c>
      <c r="K80" s="1">
        <v>3.024448</v>
      </c>
      <c r="L80" s="1">
        <v>92.28407159999999</v>
      </c>
      <c r="M80" s="1">
        <v>2.791083757824768</v>
      </c>
      <c r="N80">
        <v>85.41</v>
      </c>
      <c r="O80" s="1">
        <v>75.49222456421514</v>
      </c>
      <c r="P80" s="1">
        <v>5.436226749335695</v>
      </c>
      <c r="Q80" s="1">
        <v>53.131951762088754</v>
      </c>
      <c r="R80" s="1">
        <v>62.13183730715288</v>
      </c>
      <c r="S80" s="1">
        <v>21.040974529346624</v>
      </c>
      <c r="T80" s="1">
        <v>97.73535625836604</v>
      </c>
      <c r="U80" s="1">
        <v>295.5955027649027</v>
      </c>
      <c r="V80" s="1">
        <v>7.798695381701154</v>
      </c>
      <c r="W80" s="1">
        <v>0.12057255242175577</v>
      </c>
      <c r="X80" s="1">
        <v>7.339268277730881</v>
      </c>
      <c r="Y80" s="1">
        <v>0.0008196636437402452</v>
      </c>
      <c r="Z80">
        <v>1.15</v>
      </c>
      <c r="AA80">
        <v>4.93</v>
      </c>
      <c r="AF80" s="2"/>
    </row>
    <row r="81" spans="1:32" ht="12.75">
      <c r="A81">
        <v>26</v>
      </c>
      <c r="B81" t="s">
        <v>23</v>
      </c>
      <c r="C81">
        <v>4</v>
      </c>
      <c r="D81">
        <v>1</v>
      </c>
      <c r="E81">
        <v>3</v>
      </c>
      <c r="F81">
        <v>258.6</v>
      </c>
      <c r="G81" s="1">
        <v>6.252784215997056</v>
      </c>
      <c r="H81" s="1">
        <v>7.533190919071954</v>
      </c>
      <c r="I81" s="1">
        <v>2.512</v>
      </c>
      <c r="J81" s="1">
        <v>1.281</v>
      </c>
      <c r="K81" s="1">
        <v>3.217872</v>
      </c>
      <c r="L81" s="1">
        <v>77.30895179999999</v>
      </c>
      <c r="M81" s="1">
        <v>2.4877031134656953</v>
      </c>
      <c r="N81">
        <v>50.2</v>
      </c>
      <c r="O81" s="1">
        <v>101.00570943850838</v>
      </c>
      <c r="P81" s="1">
        <v>6.395674063024426</v>
      </c>
      <c r="Q81" s="1">
        <v>43.68525896414342</v>
      </c>
      <c r="R81" s="1">
        <v>16</v>
      </c>
      <c r="S81" s="1">
        <v>51.83044315992293</v>
      </c>
      <c r="T81" s="1">
        <v>147.10003712201453</v>
      </c>
      <c r="U81" s="1">
        <v>473.34909065389104</v>
      </c>
      <c r="V81" s="1">
        <v>9.868787996271195</v>
      </c>
      <c r="W81" s="1">
        <v>11.205267046032452</v>
      </c>
      <c r="X81" s="1">
        <v>0.38798704040650006</v>
      </c>
      <c r="Y81" s="1">
        <v>0.07642375551291489</v>
      </c>
      <c r="AA81">
        <v>0.07</v>
      </c>
      <c r="AB81">
        <v>1.445</v>
      </c>
      <c r="AC81">
        <f>K81*AB81*10</f>
        <v>46.498250399999996</v>
      </c>
      <c r="AD81">
        <v>0.144</v>
      </c>
      <c r="AE81">
        <v>0.105</v>
      </c>
      <c r="AF81" s="2">
        <v>122</v>
      </c>
    </row>
    <row r="82" spans="1:32" ht="12.75">
      <c r="A82">
        <v>26</v>
      </c>
      <c r="B82" t="s">
        <v>23</v>
      </c>
      <c r="C82">
        <v>5</v>
      </c>
      <c r="D82">
        <v>31</v>
      </c>
      <c r="E82">
        <v>33</v>
      </c>
      <c r="F82">
        <v>260.4</v>
      </c>
      <c r="G82" s="1">
        <v>7.145495522020524</v>
      </c>
      <c r="H82" s="1">
        <v>7.592681771970954</v>
      </c>
      <c r="I82" s="1">
        <v>3.247</v>
      </c>
      <c r="J82" s="1">
        <v>1.207</v>
      </c>
      <c r="K82" s="1">
        <v>3.9191290000000003</v>
      </c>
      <c r="L82" s="1">
        <v>86.167356</v>
      </c>
      <c r="M82" s="1">
        <v>3.37700983752924</v>
      </c>
      <c r="N82">
        <v>80.06</v>
      </c>
      <c r="O82" s="1">
        <v>224.20097447008453</v>
      </c>
      <c r="P82" s="1">
        <v>4.0163049994005515</v>
      </c>
      <c r="Q82" s="1">
        <v>42.967774169372966</v>
      </c>
      <c r="R82" s="1">
        <v>10.666666666666666</v>
      </c>
      <c r="S82" s="1">
        <v>26.229508196721312</v>
      </c>
      <c r="T82" s="1">
        <v>146.62020952554298</v>
      </c>
      <c r="U82" s="1">
        <v>574.6235151376318</v>
      </c>
      <c r="V82" s="1">
        <v>10.873384437477252</v>
      </c>
      <c r="W82" s="1">
        <v>8.083371350364963</v>
      </c>
      <c r="X82" s="1">
        <v>43.91488703285012</v>
      </c>
      <c r="Y82" s="1">
        <v>0.10293600599824626</v>
      </c>
      <c r="Z82">
        <v>1.49</v>
      </c>
      <c r="AA82">
        <v>0.04</v>
      </c>
      <c r="AF82" s="2"/>
    </row>
    <row r="83" spans="1:32" ht="12.75">
      <c r="A83">
        <v>26</v>
      </c>
      <c r="B83" t="s">
        <v>23</v>
      </c>
      <c r="C83">
        <v>6</v>
      </c>
      <c r="D83">
        <v>63</v>
      </c>
      <c r="E83">
        <v>65</v>
      </c>
      <c r="F83">
        <v>262.22</v>
      </c>
      <c r="G83" s="1">
        <v>5.080501064476886</v>
      </c>
      <c r="H83" s="1">
        <v>7.64873351203871</v>
      </c>
      <c r="I83" s="1">
        <v>3.247</v>
      </c>
      <c r="J83" s="1">
        <v>1.193</v>
      </c>
      <c r="K83" s="1">
        <v>3.873671</v>
      </c>
      <c r="L83" s="1">
        <v>93.292413</v>
      </c>
      <c r="M83" s="1">
        <v>3.6138411475812298</v>
      </c>
      <c r="N83">
        <v>83.14</v>
      </c>
      <c r="O83" s="1">
        <v>163.621096658091</v>
      </c>
      <c r="P83" s="1">
        <v>4.348826507132996</v>
      </c>
      <c r="Q83" s="1">
        <v>41.929275920134714</v>
      </c>
      <c r="R83" s="1">
        <v>18.367346938775512</v>
      </c>
      <c r="S83" s="1">
        <v>20.840064620355413</v>
      </c>
      <c r="T83" s="1">
        <v>78.52812309914843</v>
      </c>
      <c r="U83" s="1">
        <v>304.19211313360137</v>
      </c>
      <c r="V83" s="1">
        <v>7.911284831548752</v>
      </c>
      <c r="W83" s="1">
        <v>16.676423996142987</v>
      </c>
      <c r="X83" s="1">
        <v>31.3123211821396</v>
      </c>
      <c r="Y83" s="1">
        <v>0.0717983123504588</v>
      </c>
      <c r="AA83">
        <v>0.04</v>
      </c>
      <c r="AB83">
        <v>0.424</v>
      </c>
      <c r="AC83">
        <f>K83*AB83*10</f>
        <v>16.424365039999998</v>
      </c>
      <c r="AD83">
        <v>0.028</v>
      </c>
      <c r="AE83">
        <v>0.083</v>
      </c>
      <c r="AF83" s="2">
        <v>72</v>
      </c>
    </row>
    <row r="84" spans="1:32" ht="12.75">
      <c r="A84">
        <v>27</v>
      </c>
      <c r="B84" t="s">
        <v>26</v>
      </c>
      <c r="C84">
        <v>1</v>
      </c>
      <c r="D84">
        <v>41</v>
      </c>
      <c r="E84">
        <v>43</v>
      </c>
      <c r="F84">
        <v>264</v>
      </c>
      <c r="G84" s="1">
        <v>5.090456183851046</v>
      </c>
      <c r="H84" s="1">
        <v>7.703553345731349</v>
      </c>
      <c r="I84" s="1">
        <v>3.247</v>
      </c>
      <c r="J84" s="1">
        <v>1.179</v>
      </c>
      <c r="K84" s="1">
        <v>3.828213</v>
      </c>
      <c r="L84" s="1">
        <v>92.57574059999999</v>
      </c>
      <c r="M84" s="1">
        <v>3.5439965364954777</v>
      </c>
      <c r="N84">
        <v>77.74</v>
      </c>
      <c r="O84" s="1">
        <v>151.49466308978927</v>
      </c>
      <c r="P84" s="1">
        <v>8.401084010840108</v>
      </c>
      <c r="Q84" s="1">
        <v>58.81142269102135</v>
      </c>
      <c r="R84" s="1">
        <v>18.88888888888889</v>
      </c>
      <c r="S84" s="1">
        <v>41.55844155844156</v>
      </c>
      <c r="T84" s="1">
        <v>232.26763206832427</v>
      </c>
      <c r="U84" s="1">
        <v>889.1699685631759</v>
      </c>
      <c r="V84" s="1">
        <v>13.525877161019181</v>
      </c>
      <c r="W84" s="1">
        <v>10.359539644152703</v>
      </c>
      <c r="X84" s="1">
        <v>63.840903135546526</v>
      </c>
      <c r="Y84" s="1">
        <v>0.06173483837503775</v>
      </c>
      <c r="Z84">
        <v>1.25</v>
      </c>
      <c r="AA84">
        <v>0.04</v>
      </c>
      <c r="AF84" s="2"/>
    </row>
    <row r="85" spans="1:32" ht="12.75">
      <c r="A85">
        <v>27</v>
      </c>
      <c r="B85" t="s">
        <v>26</v>
      </c>
      <c r="C85">
        <v>2</v>
      </c>
      <c r="D85">
        <v>69</v>
      </c>
      <c r="E85">
        <v>71</v>
      </c>
      <c r="F85">
        <v>265.78</v>
      </c>
      <c r="G85" s="1">
        <v>5.711406690850463</v>
      </c>
      <c r="H85" s="1">
        <v>7.758373179423987</v>
      </c>
      <c r="I85" s="1">
        <v>3.247</v>
      </c>
      <c r="J85" s="1">
        <v>1.1</v>
      </c>
      <c r="K85" s="1">
        <v>3.5717000000000003</v>
      </c>
      <c r="L85" s="1">
        <v>91.9007352</v>
      </c>
      <c r="M85" s="1">
        <v>3.2824185591384003</v>
      </c>
      <c r="N85">
        <v>82.25</v>
      </c>
      <c r="O85" s="1">
        <v>167.7853222591697</v>
      </c>
      <c r="P85" s="1">
        <v>5.39452495974235</v>
      </c>
      <c r="Q85" s="1">
        <v>51.951367781155014</v>
      </c>
      <c r="R85" s="1">
        <v>26.353790613718413</v>
      </c>
      <c r="S85" s="1">
        <v>25.033829499323407</v>
      </c>
      <c r="T85" s="1">
        <v>167.80702625669372</v>
      </c>
      <c r="U85" s="1">
        <v>599.356355681033</v>
      </c>
      <c r="V85" s="1">
        <v>11.104924325549694</v>
      </c>
      <c r="W85" s="1">
        <v>2.0331208221716186</v>
      </c>
      <c r="X85" s="1">
        <v>37.00116774702021</v>
      </c>
      <c r="Y85" s="1">
        <v>0.010955228176839193</v>
      </c>
      <c r="AA85">
        <v>0.2</v>
      </c>
      <c r="AF85" s="2"/>
    </row>
    <row r="86" spans="1:32" ht="12.75">
      <c r="A86">
        <v>27</v>
      </c>
      <c r="B86" t="s">
        <v>26</v>
      </c>
      <c r="C86">
        <v>3</v>
      </c>
      <c r="D86">
        <v>101</v>
      </c>
      <c r="E86">
        <v>103</v>
      </c>
      <c r="F86">
        <v>267.6</v>
      </c>
      <c r="G86" s="1">
        <v>3.164389505656743</v>
      </c>
      <c r="H86" s="1">
        <v>7.8098736850671795</v>
      </c>
      <c r="I86" s="1">
        <v>1.861</v>
      </c>
      <c r="J86" s="1">
        <v>1.082</v>
      </c>
      <c r="K86" s="1">
        <v>2.013602</v>
      </c>
      <c r="L86" s="1">
        <v>91.6007328</v>
      </c>
      <c r="M86" s="1">
        <v>1.8444741876754562</v>
      </c>
      <c r="N86">
        <v>55.26</v>
      </c>
      <c r="O86" s="1">
        <v>35.21068305250346</v>
      </c>
      <c r="P86" s="1">
        <v>15.594928975103103</v>
      </c>
      <c r="Q86" s="1">
        <v>27.325370973579442</v>
      </c>
      <c r="R86" s="1">
        <v>22.408963585434172</v>
      </c>
      <c r="S86" s="1">
        <v>58.14771395076201</v>
      </c>
      <c r="T86" s="1">
        <v>185.58452542959407</v>
      </c>
      <c r="U86" s="1">
        <v>373.69337157408154</v>
      </c>
      <c r="V86" s="1">
        <v>8.768609772007597</v>
      </c>
      <c r="W86" s="1">
        <v>0</v>
      </c>
      <c r="X86" s="1">
        <v>4.093896153766416</v>
      </c>
      <c r="Y86" s="1">
        <v>0</v>
      </c>
      <c r="Z86">
        <v>1.19</v>
      </c>
      <c r="AA86">
        <v>0.63</v>
      </c>
      <c r="AB86">
        <v>0.474</v>
      </c>
      <c r="AC86">
        <f>K86*AB86*10</f>
        <v>9.54447348</v>
      </c>
      <c r="AD86">
        <v>0.032</v>
      </c>
      <c r="AE86">
        <v>0.083</v>
      </c>
      <c r="AF86" s="2">
        <v>61</v>
      </c>
    </row>
    <row r="87" spans="1:32" ht="12.75">
      <c r="A87">
        <v>27</v>
      </c>
      <c r="B87" t="s">
        <v>26</v>
      </c>
      <c r="C87">
        <v>4</v>
      </c>
      <c r="D87">
        <v>132</v>
      </c>
      <c r="E87">
        <v>134</v>
      </c>
      <c r="F87">
        <v>269.41</v>
      </c>
      <c r="G87" s="1">
        <v>6.290543818771002</v>
      </c>
      <c r="H87" s="1">
        <v>7.9254029703976485</v>
      </c>
      <c r="I87" s="1">
        <v>1.861</v>
      </c>
      <c r="J87" s="1">
        <v>1.115</v>
      </c>
      <c r="K87" s="1">
        <v>2.075015</v>
      </c>
      <c r="L87" s="1">
        <v>92.24240459999999</v>
      </c>
      <c r="M87" s="1">
        <v>1.9140437318106895</v>
      </c>
      <c r="N87">
        <v>81.53</v>
      </c>
      <c r="O87" s="1">
        <v>106.42088709251925</v>
      </c>
      <c r="P87" s="1">
        <v>6.319659887395151</v>
      </c>
      <c r="Q87" s="1">
        <v>50.85244695204219</v>
      </c>
      <c r="R87" s="1">
        <v>24.596273291925467</v>
      </c>
      <c r="S87" s="1">
        <v>10.356347438752785</v>
      </c>
      <c r="T87" s="1">
        <v>187.47210974609015</v>
      </c>
      <c r="U87" s="1">
        <v>389.0074398047833</v>
      </c>
      <c r="V87" s="1">
        <v>8.946475965532796</v>
      </c>
      <c r="W87" s="1">
        <v>0</v>
      </c>
      <c r="X87" s="1">
        <v>0</v>
      </c>
      <c r="Y87" s="1">
        <v>0</v>
      </c>
      <c r="AA87">
        <v>0</v>
      </c>
      <c r="AF87" s="2"/>
    </row>
    <row r="88" spans="1:32" ht="12.75">
      <c r="A88">
        <v>28</v>
      </c>
      <c r="B88" t="s">
        <v>26</v>
      </c>
      <c r="C88">
        <v>1</v>
      </c>
      <c r="D88">
        <v>132</v>
      </c>
      <c r="E88">
        <v>134</v>
      </c>
      <c r="F88">
        <v>271.21</v>
      </c>
      <c r="G88" s="1">
        <v>5.44026611272524</v>
      </c>
      <c r="H88" s="1">
        <v>8.03246045115544</v>
      </c>
      <c r="I88" s="1">
        <v>1.201</v>
      </c>
      <c r="J88" s="1">
        <v>1.071</v>
      </c>
      <c r="K88" s="1">
        <v>1.286271</v>
      </c>
      <c r="L88" s="1">
        <v>91.5090654</v>
      </c>
      <c r="M88" s="1">
        <v>1.1770545706112339</v>
      </c>
      <c r="N88">
        <v>68.81</v>
      </c>
      <c r="O88" s="1">
        <v>48.15087460413179</v>
      </c>
      <c r="P88" s="1">
        <v>8.485170900385691</v>
      </c>
      <c r="Q88" s="1">
        <v>57.07019328585962</v>
      </c>
      <c r="R88" s="1">
        <v>16.593886462882097</v>
      </c>
      <c r="S88" s="1">
        <v>20.578034682080926</v>
      </c>
      <c r="T88" s="1">
        <v>168.1976573660637</v>
      </c>
      <c r="U88" s="1">
        <v>216.34776893790414</v>
      </c>
      <c r="V88" s="1">
        <v>6.671895821156819</v>
      </c>
      <c r="W88" s="1">
        <v>0</v>
      </c>
      <c r="X88" s="1">
        <v>0</v>
      </c>
      <c r="Y88" s="1">
        <v>0</v>
      </c>
      <c r="Z88">
        <v>1.09</v>
      </c>
      <c r="AA88">
        <v>0.03</v>
      </c>
      <c r="AB88">
        <v>0.484</v>
      </c>
      <c r="AC88">
        <f>K88*AB88*10</f>
        <v>6.22555164</v>
      </c>
      <c r="AD88">
        <v>0.032</v>
      </c>
      <c r="AE88">
        <v>0.101</v>
      </c>
      <c r="AF88" s="2">
        <v>103</v>
      </c>
    </row>
    <row r="89" spans="1:32" ht="12.75">
      <c r="A89">
        <v>28</v>
      </c>
      <c r="B89" t="s">
        <v>26</v>
      </c>
      <c r="C89">
        <v>3</v>
      </c>
      <c r="D89">
        <v>11</v>
      </c>
      <c r="E89">
        <v>13</v>
      </c>
      <c r="F89">
        <v>273</v>
      </c>
      <c r="G89" s="1">
        <v>4.234189559985454</v>
      </c>
      <c r="H89" s="1">
        <v>8.15287912440403</v>
      </c>
      <c r="I89" s="1">
        <v>2.243</v>
      </c>
      <c r="J89" s="1">
        <v>1.104</v>
      </c>
      <c r="K89" s="1">
        <v>2.4762720000000003</v>
      </c>
      <c r="L89" s="1">
        <v>92.81740919999999</v>
      </c>
      <c r="M89" s="1">
        <v>2.298411515145024</v>
      </c>
      <c r="N89">
        <v>58.53</v>
      </c>
      <c r="O89" s="1">
        <v>61.36873455814341</v>
      </c>
      <c r="P89" s="1">
        <v>12.41957204848122</v>
      </c>
      <c r="Q89" s="1">
        <v>45.82265504869298</v>
      </c>
      <c r="R89" s="1">
        <v>21.794871794871796</v>
      </c>
      <c r="S89" s="1">
        <v>24.087591240875913</v>
      </c>
      <c r="T89" s="1">
        <v>153.19994875863665</v>
      </c>
      <c r="U89" s="1">
        <v>379.3647435124468</v>
      </c>
      <c r="V89" s="1">
        <v>8.83489778646741</v>
      </c>
      <c r="W89" s="1">
        <v>5.067337709316742</v>
      </c>
      <c r="X89" s="1">
        <v>0</v>
      </c>
      <c r="Y89" s="1">
        <v>0.0406413246476244</v>
      </c>
      <c r="AA89">
        <v>0.33</v>
      </c>
      <c r="AF89" s="2"/>
    </row>
    <row r="90" spans="1:32" ht="12.75">
      <c r="A90">
        <v>28</v>
      </c>
      <c r="B90" t="s">
        <v>26</v>
      </c>
      <c r="C90">
        <v>4</v>
      </c>
      <c r="D90">
        <v>41</v>
      </c>
      <c r="E90">
        <v>43</v>
      </c>
      <c r="F90">
        <v>274.8</v>
      </c>
      <c r="G90" s="1">
        <v>1.9587773264521133</v>
      </c>
      <c r="H90" s="1">
        <v>8.25625880814484</v>
      </c>
      <c r="I90" s="1">
        <v>0.8880000000000001</v>
      </c>
      <c r="J90" s="1">
        <v>1.216</v>
      </c>
      <c r="K90" s="1">
        <v>1.079808</v>
      </c>
      <c r="L90" s="1">
        <v>91.75906739999999</v>
      </c>
      <c r="M90" s="1">
        <v>0.990821750510592</v>
      </c>
      <c r="N90">
        <v>74.69</v>
      </c>
      <c r="O90" s="1">
        <v>15.797707498665059</v>
      </c>
      <c r="P90" s="1">
        <v>8.389549858947628</v>
      </c>
      <c r="Q90" s="1">
        <v>38.492435399651896</v>
      </c>
      <c r="R90" s="1">
        <v>13.111545988258317</v>
      </c>
      <c r="S90" s="1">
        <v>42.71300448430493</v>
      </c>
      <c r="T90" s="1">
        <v>124.68436384031452</v>
      </c>
      <c r="U90" s="1">
        <v>134.63517354968235</v>
      </c>
      <c r="V90" s="1">
        <v>5.2632295672866904</v>
      </c>
      <c r="W90" s="1">
        <v>3.8397094863798222</v>
      </c>
      <c r="X90" s="1">
        <v>5.471751797221894</v>
      </c>
      <c r="Y90" s="1">
        <v>0.017365296785682032</v>
      </c>
      <c r="Z90">
        <v>0.76</v>
      </c>
      <c r="AA90">
        <v>0.18</v>
      </c>
      <c r="AF90" s="2"/>
    </row>
    <row r="91" spans="1:32" ht="12.75">
      <c r="A91">
        <v>28</v>
      </c>
      <c r="B91" t="s">
        <v>26</v>
      </c>
      <c r="C91">
        <v>5</v>
      </c>
      <c r="D91">
        <v>71</v>
      </c>
      <c r="E91">
        <v>73</v>
      </c>
      <c r="F91">
        <v>276.6</v>
      </c>
      <c r="G91" s="1">
        <v>4.384516602458265</v>
      </c>
      <c r="H91" s="1">
        <v>8.39853823111542</v>
      </c>
      <c r="I91" s="1">
        <v>2.069</v>
      </c>
      <c r="J91" s="1">
        <v>1.231</v>
      </c>
      <c r="K91" s="1">
        <v>2.546939</v>
      </c>
      <c r="L91" s="1">
        <v>92.75074199999999</v>
      </c>
      <c r="M91" s="1">
        <v>2.36230482078738</v>
      </c>
      <c r="N91">
        <v>68.67</v>
      </c>
      <c r="O91" s="1">
        <v>76.68445050462302</v>
      </c>
      <c r="P91" s="1">
        <v>12.877442273534635</v>
      </c>
      <c r="Q91" s="1">
        <v>52.526576379787386</v>
      </c>
      <c r="R91" s="1">
        <v>34.36853002070394</v>
      </c>
      <c r="S91" s="1">
        <v>38.07692307692308</v>
      </c>
      <c r="T91" s="1">
        <v>221.11395697801862</v>
      </c>
      <c r="U91" s="1">
        <v>563.1637604716378</v>
      </c>
      <c r="V91" s="1">
        <v>10.764414089107241</v>
      </c>
      <c r="W91" s="1">
        <v>12.213158638724952</v>
      </c>
      <c r="X91" s="1">
        <v>9.779505839530739</v>
      </c>
      <c r="Y91" s="1">
        <v>0.1079435447693627</v>
      </c>
      <c r="AA91">
        <v>1.5</v>
      </c>
      <c r="AB91">
        <v>0.452</v>
      </c>
      <c r="AC91">
        <f>K91*AB91*10</f>
        <v>11.51216428</v>
      </c>
      <c r="AD91">
        <v>0.031</v>
      </c>
      <c r="AE91">
        <v>0.103</v>
      </c>
      <c r="AF91" s="2">
        <v>58</v>
      </c>
    </row>
    <row r="92" spans="1:32" ht="12.75">
      <c r="A92">
        <v>29</v>
      </c>
      <c r="B92" t="s">
        <v>26</v>
      </c>
      <c r="C92">
        <v>1</v>
      </c>
      <c r="D92">
        <v>0</v>
      </c>
      <c r="E92">
        <v>2</v>
      </c>
      <c r="F92">
        <v>279.49</v>
      </c>
      <c r="G92" s="1">
        <v>5.987913913135668</v>
      </c>
      <c r="H92" s="1">
        <v>8.548041231688185</v>
      </c>
      <c r="I92" s="1">
        <v>1.405</v>
      </c>
      <c r="J92" s="1">
        <v>1.137</v>
      </c>
      <c r="K92" s="1">
        <v>1.597485</v>
      </c>
      <c r="L92" s="1">
        <v>97.7174484</v>
      </c>
      <c r="M92" s="1">
        <v>1.5610215805727399</v>
      </c>
      <c r="N92">
        <v>84.54</v>
      </c>
      <c r="O92" s="1">
        <v>80.86760486672085</v>
      </c>
      <c r="P92" s="1">
        <v>3.106017191977078</v>
      </c>
      <c r="Q92" s="1">
        <v>44.77170570144311</v>
      </c>
      <c r="R92" s="1">
        <v>52.01958384332925</v>
      </c>
      <c r="S92" s="1">
        <v>5.5491329479768785</v>
      </c>
      <c r="T92" s="1">
        <v>113.14394635473725</v>
      </c>
      <c r="U92" s="1">
        <v>180.74575714249744</v>
      </c>
      <c r="V92" s="1">
        <v>6.098276358079387</v>
      </c>
      <c r="W92" s="1">
        <v>0</v>
      </c>
      <c r="X92" s="1">
        <v>19.51033772798353</v>
      </c>
      <c r="Y92" s="1">
        <v>0</v>
      </c>
      <c r="Z92">
        <v>1.31</v>
      </c>
      <c r="AA92">
        <v>1.3</v>
      </c>
      <c r="AF92" s="2"/>
    </row>
    <row r="93" spans="1:32" ht="12.75">
      <c r="A93">
        <v>29</v>
      </c>
      <c r="B93" t="s">
        <v>26</v>
      </c>
      <c r="C93">
        <v>1</v>
      </c>
      <c r="D93">
        <v>71</v>
      </c>
      <c r="E93">
        <v>73</v>
      </c>
      <c r="F93">
        <v>280.2</v>
      </c>
      <c r="G93" s="1">
        <v>7.512998595772136</v>
      </c>
      <c r="H93" s="1">
        <v>8.598575039517364</v>
      </c>
      <c r="I93" s="1">
        <v>1.405</v>
      </c>
      <c r="J93" s="1">
        <v>1.137</v>
      </c>
      <c r="K93" s="1">
        <v>1.597485</v>
      </c>
      <c r="L93" s="1">
        <v>93.66741599999999</v>
      </c>
      <c r="M93" s="1">
        <v>1.5</v>
      </c>
      <c r="N93">
        <v>86.14</v>
      </c>
      <c r="O93" s="1">
        <v>103.38438866706137</v>
      </c>
      <c r="P93" s="1">
        <v>3.060994823317578</v>
      </c>
      <c r="Q93" s="1">
        <v>58.6254933828651</v>
      </c>
      <c r="R93" s="1">
        <v>54.92788461538461</v>
      </c>
      <c r="S93" s="1">
        <v>7.349665924276169</v>
      </c>
      <c r="T93" s="1">
        <v>129.01935557326655</v>
      </c>
      <c r="U93" s="1">
        <v>206.10648523795973</v>
      </c>
      <c r="V93" s="1">
        <v>6.512067215017557</v>
      </c>
      <c r="W93" s="1">
        <v>21.07892905145929</v>
      </c>
      <c r="X93" s="1">
        <v>0</v>
      </c>
      <c r="Y93" s="1">
        <v>0.15771603947514037</v>
      </c>
      <c r="AA93">
        <v>0.51</v>
      </c>
      <c r="AF93" s="2"/>
    </row>
    <row r="94" spans="1:32" ht="12.75">
      <c r="A94">
        <v>29</v>
      </c>
      <c r="B94" t="s">
        <v>26</v>
      </c>
      <c r="C94">
        <v>2</v>
      </c>
      <c r="D94">
        <v>101</v>
      </c>
      <c r="E94">
        <v>103</v>
      </c>
      <c r="F94">
        <v>282</v>
      </c>
      <c r="G94" s="1">
        <v>7.513080837173578</v>
      </c>
      <c r="H94" s="1">
        <v>8.726688918520923</v>
      </c>
      <c r="I94" s="1">
        <v>1.405</v>
      </c>
      <c r="J94" s="1">
        <v>1.216</v>
      </c>
      <c r="K94" s="1">
        <v>1.70848</v>
      </c>
      <c r="L94" s="1">
        <v>88.79237699999999</v>
      </c>
      <c r="M94" s="1">
        <v>1.5170000025695998</v>
      </c>
      <c r="N94">
        <v>84.31</v>
      </c>
      <c r="O94" s="1">
        <v>108.21988052784175</v>
      </c>
      <c r="P94" s="1">
        <v>2.8126801152737753</v>
      </c>
      <c r="Q94" s="1">
        <v>40.54086110781639</v>
      </c>
      <c r="R94" s="1">
        <v>16.795580110497237</v>
      </c>
      <c r="S94" s="1">
        <v>5.630865484880083</v>
      </c>
      <c r="T94" s="1">
        <v>133.65114367319507</v>
      </c>
      <c r="U94" s="1">
        <v>228.3403059427803</v>
      </c>
      <c r="V94" s="1">
        <v>6.854319356072682</v>
      </c>
      <c r="W94" s="1">
        <v>19.642474995494688</v>
      </c>
      <c r="X94" s="1">
        <v>36.012928705837176</v>
      </c>
      <c r="Y94" s="1">
        <v>0.06047923011064993</v>
      </c>
      <c r="Z94">
        <v>1.01</v>
      </c>
      <c r="AA94">
        <v>0.22</v>
      </c>
      <c r="AB94">
        <v>0.942</v>
      </c>
      <c r="AC94">
        <f>K94*AB94*10</f>
        <v>16.0938816</v>
      </c>
      <c r="AD94">
        <v>0.058</v>
      </c>
      <c r="AE94">
        <v>0.073</v>
      </c>
      <c r="AF94" s="2">
        <v>154</v>
      </c>
    </row>
    <row r="95" spans="1:32" ht="12.75">
      <c r="A95">
        <v>29</v>
      </c>
      <c r="B95" t="s">
        <v>26</v>
      </c>
      <c r="C95">
        <v>3</v>
      </c>
      <c r="D95">
        <v>131</v>
      </c>
      <c r="E95">
        <v>133</v>
      </c>
      <c r="F95">
        <v>283.8</v>
      </c>
      <c r="G95" s="1">
        <v>11.473914218778159</v>
      </c>
      <c r="H95" s="1">
        <v>8.854802797524481</v>
      </c>
      <c r="I95" s="1">
        <v>1.405</v>
      </c>
      <c r="J95" s="1">
        <v>1.201</v>
      </c>
      <c r="K95" s="1">
        <v>1.687405</v>
      </c>
      <c r="L95" s="1">
        <v>92.08407</v>
      </c>
      <c r="M95" s="1">
        <v>1.5538312013834998</v>
      </c>
      <c r="N95">
        <v>86.52</v>
      </c>
      <c r="O95" s="1">
        <v>167.51258520366284</v>
      </c>
      <c r="P95" s="1">
        <v>4.598081376116441</v>
      </c>
      <c r="Q95" s="1">
        <v>32.697642163661584</v>
      </c>
      <c r="R95" s="1">
        <v>26.150121065375306</v>
      </c>
      <c r="S95" s="1">
        <v>7.8125</v>
      </c>
      <c r="T95" s="1">
        <v>324.7805066228149</v>
      </c>
      <c r="U95" s="1">
        <v>548.036250777871</v>
      </c>
      <c r="V95" s="1">
        <v>10.61885496580725</v>
      </c>
      <c r="W95" s="1">
        <v>15.946627020126313</v>
      </c>
      <c r="X95" s="1">
        <v>33.14481051977271</v>
      </c>
      <c r="Y95" s="1">
        <v>0.4554703459533211</v>
      </c>
      <c r="AA95">
        <v>0.08</v>
      </c>
      <c r="AF95" s="2"/>
    </row>
    <row r="96" spans="1:32" ht="12.75">
      <c r="A96">
        <v>29</v>
      </c>
      <c r="B96" t="s">
        <v>26</v>
      </c>
      <c r="C96">
        <v>4</v>
      </c>
      <c r="D96">
        <v>106</v>
      </c>
      <c r="E96">
        <v>108</v>
      </c>
      <c r="F96">
        <v>285.05</v>
      </c>
      <c r="G96" s="1">
        <v>9.436128907560159</v>
      </c>
      <c r="H96" s="1">
        <v>8.94377076905473</v>
      </c>
      <c r="I96" s="1">
        <v>1.405</v>
      </c>
      <c r="J96" s="1">
        <v>1.228</v>
      </c>
      <c r="K96" s="1">
        <v>1.72534</v>
      </c>
      <c r="L96" s="1">
        <v>90.8423934</v>
      </c>
      <c r="M96" s="1">
        <v>1.5673401502875601</v>
      </c>
      <c r="N96">
        <v>77.95</v>
      </c>
      <c r="O96" s="1">
        <v>126.90673641183795</v>
      </c>
      <c r="P96" s="1">
        <v>11.076887976271959</v>
      </c>
      <c r="Q96" s="1">
        <v>39.98717126363053</v>
      </c>
      <c r="R96" s="1">
        <v>19.786729857819903</v>
      </c>
      <c r="S96" s="1">
        <v>10.117145899893503</v>
      </c>
      <c r="T96" s="1">
        <v>35.011339732226176</v>
      </c>
      <c r="U96" s="1">
        <v>60.406464893599114</v>
      </c>
      <c r="V96" s="1">
        <v>3.5254515958943617</v>
      </c>
      <c r="X96" s="1">
        <v>27.513353462904732</v>
      </c>
      <c r="Z96">
        <v>1.17</v>
      </c>
      <c r="AA96">
        <v>0</v>
      </c>
      <c r="AB96">
        <v>0.407</v>
      </c>
      <c r="AC96">
        <f>K96*AB96*10</f>
        <v>7.0221338</v>
      </c>
      <c r="AD96">
        <v>0.033</v>
      </c>
      <c r="AE96">
        <v>0.575</v>
      </c>
      <c r="AF96" s="2" t="s">
        <v>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0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3.7109375" style="0" customWidth="1"/>
    <col min="3" max="3" width="5.57421875" style="0" customWidth="1"/>
    <col min="4" max="4" width="5.140625" style="19" customWidth="1"/>
    <col min="5" max="5" width="4.7109375" style="0" customWidth="1"/>
    <col min="6" max="6" width="7.28125" style="0" customWidth="1"/>
    <col min="7" max="7" width="7.7109375" style="0" customWidth="1"/>
    <col min="8" max="8" width="11.421875" style="0" customWidth="1"/>
    <col min="9" max="9" width="10.28125" style="0" customWidth="1"/>
    <col min="10" max="10" width="9.57421875" style="1" customWidth="1"/>
    <col min="11" max="12" width="10.00390625" style="1" customWidth="1"/>
    <col min="13" max="13" width="9.57421875" style="0" customWidth="1"/>
    <col min="14" max="14" width="8.28125" style="1" customWidth="1"/>
    <col min="15" max="15" width="9.28125" style="6" customWidth="1"/>
    <col min="16" max="16" width="12.140625" style="1" customWidth="1"/>
    <col min="17" max="17" width="10.28125" style="1" customWidth="1"/>
    <col min="18" max="18" width="11.8515625" style="1" customWidth="1"/>
    <col min="19" max="19" width="9.140625" style="1" customWidth="1"/>
    <col min="20" max="20" width="10.8515625" style="1" customWidth="1"/>
    <col min="21" max="21" width="13.28125" style="1" customWidth="1"/>
    <col min="22" max="22" width="11.421875" style="1" customWidth="1"/>
    <col min="23" max="23" width="13.00390625" style="1" customWidth="1"/>
    <col min="24" max="24" width="8.57421875" style="4" customWidth="1"/>
    <col min="26" max="26" width="11.421875" style="1" customWidth="1"/>
    <col min="27" max="27" width="8.140625" style="1" customWidth="1"/>
    <col min="28" max="29" width="9.7109375" style="0" customWidth="1"/>
  </cols>
  <sheetData>
    <row r="1" spans="1:29" ht="12.75">
      <c r="A1" t="s">
        <v>27</v>
      </c>
      <c r="B1" t="s">
        <v>23</v>
      </c>
      <c r="C1" t="s">
        <v>28</v>
      </c>
      <c r="D1" s="19" t="s">
        <v>3</v>
      </c>
      <c r="E1" t="s">
        <v>4</v>
      </c>
      <c r="F1" t="s">
        <v>5</v>
      </c>
      <c r="G1" t="s">
        <v>6</v>
      </c>
      <c r="H1" t="s">
        <v>29</v>
      </c>
      <c r="I1" t="s">
        <v>89</v>
      </c>
      <c r="J1" s="1" t="s">
        <v>7</v>
      </c>
      <c r="K1" s="1" t="s">
        <v>90</v>
      </c>
      <c r="L1" s="1" t="s">
        <v>30</v>
      </c>
      <c r="M1" t="s">
        <v>10</v>
      </c>
      <c r="N1" s="1" t="s">
        <v>11</v>
      </c>
      <c r="O1" s="7" t="s">
        <v>31</v>
      </c>
      <c r="P1" s="1" t="s">
        <v>13</v>
      </c>
      <c r="Q1" s="1" t="s">
        <v>32</v>
      </c>
      <c r="R1" s="1" t="s">
        <v>15</v>
      </c>
      <c r="S1" s="1" t="s">
        <v>16</v>
      </c>
      <c r="T1" s="1" t="s">
        <v>33</v>
      </c>
      <c r="U1" s="1" t="s">
        <v>34</v>
      </c>
      <c r="V1" s="1" t="s">
        <v>18</v>
      </c>
      <c r="W1" s="1" t="s">
        <v>20</v>
      </c>
      <c r="X1" s="19" t="s">
        <v>91</v>
      </c>
      <c r="Y1" s="3" t="s">
        <v>92</v>
      </c>
      <c r="Z1" s="1" t="s">
        <v>93</v>
      </c>
      <c r="AA1" s="1" t="s">
        <v>94</v>
      </c>
      <c r="AB1" s="3" t="s">
        <v>95</v>
      </c>
      <c r="AC1" s="3" t="s">
        <v>96</v>
      </c>
    </row>
    <row r="2" spans="1:29" ht="12.75">
      <c r="A2">
        <v>925</v>
      </c>
      <c r="B2" t="s">
        <v>35</v>
      </c>
      <c r="C2">
        <v>13</v>
      </c>
      <c r="D2" s="19" t="s">
        <v>23</v>
      </c>
      <c r="E2">
        <v>3</v>
      </c>
      <c r="F2">
        <v>93</v>
      </c>
      <c r="G2">
        <v>95</v>
      </c>
      <c r="H2">
        <v>112.93</v>
      </c>
      <c r="I2">
        <f>H2+12.07</f>
        <v>125</v>
      </c>
      <c r="J2" s="1">
        <v>18.307443817424073</v>
      </c>
      <c r="K2" s="1">
        <v>3.878474820143885</v>
      </c>
      <c r="L2" s="1">
        <v>2.78</v>
      </c>
      <c r="M2">
        <v>1.152</v>
      </c>
      <c r="N2" s="1">
        <f>+L2*M2</f>
        <v>3.2025599999999996</v>
      </c>
      <c r="O2" s="8">
        <v>62.371655999999994</v>
      </c>
      <c r="P2" s="1">
        <v>1.9974897063935897</v>
      </c>
      <c r="Q2" s="1">
        <v>100.3</v>
      </c>
      <c r="R2" s="1">
        <v>588.0657933374542</v>
      </c>
      <c r="S2" s="1">
        <v>0.6044990585670399</v>
      </c>
      <c r="T2" s="1">
        <v>23.60917248255234</v>
      </c>
      <c r="U2" s="1">
        <v>174.20564154316122</v>
      </c>
      <c r="V2" s="1">
        <v>54.39574638512978</v>
      </c>
      <c r="W2" s="1">
        <v>16.11297110332989</v>
      </c>
      <c r="Y2" s="9">
        <v>7.834</v>
      </c>
      <c r="Z2" s="1">
        <v>250.88855039999996</v>
      </c>
      <c r="AA2" s="1">
        <v>0.338</v>
      </c>
      <c r="AB2" s="10">
        <v>0.097</v>
      </c>
      <c r="AC2" s="2">
        <v>225</v>
      </c>
    </row>
    <row r="3" spans="1:29" ht="12.75">
      <c r="A3">
        <v>925</v>
      </c>
      <c r="B3" t="s">
        <v>35</v>
      </c>
      <c r="C3">
        <v>13</v>
      </c>
      <c r="D3" s="19" t="s">
        <v>23</v>
      </c>
      <c r="E3">
        <v>4</v>
      </c>
      <c r="F3">
        <v>68</v>
      </c>
      <c r="G3">
        <v>70</v>
      </c>
      <c r="H3">
        <v>114.18</v>
      </c>
      <c r="I3">
        <f>H3+12.07</f>
        <v>126.25</v>
      </c>
      <c r="J3" s="1">
        <v>16.878824969400245</v>
      </c>
      <c r="K3" s="1">
        <v>3.9232394261456944</v>
      </c>
      <c r="L3" s="1">
        <v>3.2273000000000005</v>
      </c>
      <c r="M3">
        <v>1.152</v>
      </c>
      <c r="N3" s="1">
        <f aca="true" t="shared" si="0" ref="N3:N66">+L3*M3</f>
        <v>3.7178496</v>
      </c>
      <c r="O3" s="8">
        <v>51.637463999999994</v>
      </c>
      <c r="P3" s="1">
        <v>1.919787025221857</v>
      </c>
      <c r="Q3" s="1">
        <v>99.12</v>
      </c>
      <c r="R3" s="1">
        <v>622.0070685353833</v>
      </c>
      <c r="S3" s="1">
        <v>0.5418422636965683</v>
      </c>
      <c r="T3" s="1">
        <v>24.53591606133979</v>
      </c>
      <c r="U3" s="1">
        <v>147.90314807837848</v>
      </c>
      <c r="V3" s="1">
        <v>39.78190728274174</v>
      </c>
      <c r="W3" s="1">
        <v>14.846812695084502</v>
      </c>
      <c r="Y3" s="9">
        <v>10.481</v>
      </c>
      <c r="Z3" s="1">
        <v>389.667816576</v>
      </c>
      <c r="AA3" s="1">
        <v>0.461</v>
      </c>
      <c r="AB3" s="10">
        <v>0.087</v>
      </c>
      <c r="AC3" s="2">
        <v>263</v>
      </c>
    </row>
    <row r="4" spans="1:29" ht="12.75">
      <c r="A4">
        <v>925</v>
      </c>
      <c r="B4" t="s">
        <v>35</v>
      </c>
      <c r="C4">
        <v>13</v>
      </c>
      <c r="D4" s="19" t="s">
        <v>23</v>
      </c>
      <c r="E4">
        <v>5</v>
      </c>
      <c r="F4">
        <v>43</v>
      </c>
      <c r="G4">
        <v>45</v>
      </c>
      <c r="H4">
        <v>115.43</v>
      </c>
      <c r="I4">
        <f>H4+12.07</f>
        <v>127.5</v>
      </c>
      <c r="J4" s="1">
        <v>27.81077382700836</v>
      </c>
      <c r="K4" s="1">
        <v>3.9608114082889765</v>
      </c>
      <c r="L4" s="1">
        <v>3.45</v>
      </c>
      <c r="M4">
        <v>1.152</v>
      </c>
      <c r="N4" s="1">
        <f t="shared" si="0"/>
        <v>3.9743999999999997</v>
      </c>
      <c r="O4" s="8">
        <v>74.197602</v>
      </c>
      <c r="P4" s="1">
        <v>2.948909493887988</v>
      </c>
      <c r="Q4" s="1">
        <v>99.1</v>
      </c>
      <c r="R4" s="1">
        <v>1095.3635924257946</v>
      </c>
      <c r="S4" s="1">
        <v>0.7411858974358975</v>
      </c>
      <c r="T4" s="1">
        <v>22.815338042381434</v>
      </c>
      <c r="U4" s="1">
        <v>448.0799802303785</v>
      </c>
      <c r="V4" s="1">
        <v>112.74154091947929</v>
      </c>
      <c r="W4" s="1">
        <v>25.84177202645926</v>
      </c>
      <c r="Y4" s="9">
        <v>5.86</v>
      </c>
      <c r="Z4" s="1">
        <v>232.89984</v>
      </c>
      <c r="AA4" s="1">
        <v>0.254</v>
      </c>
      <c r="AB4" s="10">
        <v>0.078</v>
      </c>
      <c r="AC4" s="2">
        <v>180</v>
      </c>
    </row>
    <row r="5" spans="1:29" ht="12.75">
      <c r="A5">
        <v>925</v>
      </c>
      <c r="B5" t="s">
        <v>35</v>
      </c>
      <c r="C5">
        <v>13</v>
      </c>
      <c r="D5" s="19" t="s">
        <v>23</v>
      </c>
      <c r="E5">
        <v>6</v>
      </c>
      <c r="F5">
        <v>18</v>
      </c>
      <c r="G5">
        <v>20</v>
      </c>
      <c r="H5">
        <v>116.68</v>
      </c>
      <c r="I5">
        <f>H5+12.07</f>
        <v>128.75</v>
      </c>
      <c r="J5" s="1">
        <v>27.17225761167543</v>
      </c>
      <c r="K5" s="1">
        <v>4.004835744206058</v>
      </c>
      <c r="L5" s="1">
        <v>3.2264000000000004</v>
      </c>
      <c r="M5">
        <v>1.043</v>
      </c>
      <c r="N5" s="1">
        <f t="shared" si="0"/>
        <v>3.3651352</v>
      </c>
      <c r="O5" s="8">
        <v>72.397458</v>
      </c>
      <c r="P5" s="1">
        <v>2.43628374088184</v>
      </c>
      <c r="Q5" s="1">
        <v>99.36</v>
      </c>
      <c r="R5" s="1">
        <v>908.5311530098082</v>
      </c>
      <c r="S5" s="1">
        <v>0.5405405405405405</v>
      </c>
      <c r="T5" s="1">
        <v>22.463768115942027</v>
      </c>
      <c r="U5" s="1">
        <v>376.4383294133856</v>
      </c>
      <c r="V5" s="1">
        <v>111.8642512233641</v>
      </c>
      <c r="W5" s="1">
        <v>23.68598442198316</v>
      </c>
      <c r="Y5" s="9">
        <v>6.956</v>
      </c>
      <c r="Z5" s="1">
        <v>234.078804512</v>
      </c>
      <c r="AA5" s="1">
        <v>0.296</v>
      </c>
      <c r="AB5" s="10">
        <v>0.087</v>
      </c>
      <c r="AC5" s="2">
        <v>193</v>
      </c>
    </row>
    <row r="6" spans="1:29" ht="12.75">
      <c r="A6">
        <v>925</v>
      </c>
      <c r="B6" t="s">
        <v>35</v>
      </c>
      <c r="C6">
        <v>13</v>
      </c>
      <c r="D6" s="19" t="s">
        <v>23</v>
      </c>
      <c r="E6">
        <v>6</v>
      </c>
      <c r="F6">
        <v>143</v>
      </c>
      <c r="G6">
        <v>145</v>
      </c>
      <c r="H6">
        <v>117.93</v>
      </c>
      <c r="I6">
        <f>H6+12.07</f>
        <v>130</v>
      </c>
      <c r="J6" s="1">
        <v>26.060997385370825</v>
      </c>
      <c r="K6" s="1">
        <v>4.044780580078616</v>
      </c>
      <c r="L6" s="1">
        <v>2.6545</v>
      </c>
      <c r="M6">
        <v>1.072</v>
      </c>
      <c r="N6" s="1">
        <f t="shared" si="0"/>
        <v>2.8456240000000004</v>
      </c>
      <c r="O6" s="8">
        <v>71.16402599999999</v>
      </c>
      <c r="P6" s="1">
        <v>2.025095279511294</v>
      </c>
      <c r="Q6" s="1">
        <v>99.62</v>
      </c>
      <c r="R6" s="1">
        <v>738.7799238517824</v>
      </c>
      <c r="S6" s="1">
        <v>0.3401360544217687</v>
      </c>
      <c r="T6" s="1">
        <v>26.209596466572975</v>
      </c>
      <c r="U6" s="1">
        <v>305.1196759971383</v>
      </c>
      <c r="V6" s="1">
        <v>107.22417156909636</v>
      </c>
      <c r="W6" s="1">
        <v>21.324537852865177</v>
      </c>
      <c r="Y6" s="9">
        <v>6.856</v>
      </c>
      <c r="Z6" s="1">
        <v>195.09598144</v>
      </c>
      <c r="AA6" s="1">
        <v>0.299</v>
      </c>
      <c r="AB6" s="10">
        <v>0.073</v>
      </c>
      <c r="AC6" s="2">
        <v>227</v>
      </c>
    </row>
    <row r="7" spans="1:29" ht="12.75">
      <c r="A7">
        <v>925</v>
      </c>
      <c r="B7" t="s">
        <v>35</v>
      </c>
      <c r="C7">
        <v>14</v>
      </c>
      <c r="D7" s="19" t="s">
        <v>23</v>
      </c>
      <c r="E7">
        <v>1</v>
      </c>
      <c r="F7">
        <v>41</v>
      </c>
      <c r="G7">
        <v>43</v>
      </c>
      <c r="H7">
        <v>118.91</v>
      </c>
      <c r="I7">
        <f>H7+12.34</f>
        <v>131.25</v>
      </c>
      <c r="J7" s="1">
        <v>23.26259725894555</v>
      </c>
      <c r="K7" s="1">
        <v>4.09187042750751</v>
      </c>
      <c r="L7" s="1">
        <v>2.6545</v>
      </c>
      <c r="M7">
        <v>1.097</v>
      </c>
      <c r="N7" s="1">
        <f t="shared" si="0"/>
        <v>2.9119865</v>
      </c>
      <c r="O7" s="8">
        <v>74.489292</v>
      </c>
      <c r="P7" s="1">
        <v>2.169155270055296</v>
      </c>
      <c r="Q7" s="1">
        <v>99.31</v>
      </c>
      <c r="R7" s="1">
        <v>672.7296062569284</v>
      </c>
      <c r="S7" s="1">
        <v>0.620434304012809</v>
      </c>
      <c r="T7" s="1">
        <v>23.149733158795694</v>
      </c>
      <c r="U7" s="1">
        <v>223.90694390106802</v>
      </c>
      <c r="V7" s="1">
        <v>76.89147731319086</v>
      </c>
      <c r="W7" s="1">
        <v>18.26746575081745</v>
      </c>
      <c r="Y7" s="9">
        <v>6.686</v>
      </c>
      <c r="Z7" s="1">
        <v>194.69541739</v>
      </c>
      <c r="AA7" s="1">
        <v>0.291</v>
      </c>
      <c r="AB7" s="10">
        <v>0.078</v>
      </c>
      <c r="AC7" s="2">
        <v>179</v>
      </c>
    </row>
    <row r="8" spans="1:29" ht="12.75">
      <c r="A8">
        <v>925</v>
      </c>
      <c r="B8" t="s">
        <v>35</v>
      </c>
      <c r="C8">
        <v>14</v>
      </c>
      <c r="D8" s="19" t="s">
        <v>23</v>
      </c>
      <c r="E8">
        <v>2</v>
      </c>
      <c r="F8">
        <v>16</v>
      </c>
      <c r="G8">
        <v>18</v>
      </c>
      <c r="H8">
        <v>120.16</v>
      </c>
      <c r="I8">
        <f aca="true" t="shared" si="1" ref="I8:I14">H8+12.34</f>
        <v>132.5</v>
      </c>
      <c r="J8" s="1">
        <v>28.45221537850189</v>
      </c>
      <c r="K8" s="1">
        <v>4.1345120156407145</v>
      </c>
      <c r="L8" s="1">
        <v>3.9130000000000003</v>
      </c>
      <c r="M8">
        <v>1.097</v>
      </c>
      <c r="N8" s="1">
        <f t="shared" si="0"/>
        <v>4.292561</v>
      </c>
      <c r="O8" s="8">
        <v>62.59667399999999</v>
      </c>
      <c r="P8" s="1">
        <v>2.687030271313097</v>
      </c>
      <c r="Q8" s="1">
        <v>99.23</v>
      </c>
      <c r="R8" s="1">
        <v>1211.9244699760782</v>
      </c>
      <c r="S8" s="1">
        <v>0.30141665829398173</v>
      </c>
      <c r="T8" s="1">
        <v>21.414894689106116</v>
      </c>
      <c r="U8" s="1">
        <v>234.3019344676659</v>
      </c>
      <c r="V8" s="1">
        <v>54.583250993443286</v>
      </c>
      <c r="W8" s="1">
        <v>18.686693302748694</v>
      </c>
      <c r="Y8" s="9"/>
      <c r="AB8" s="10"/>
      <c r="AC8" s="2"/>
    </row>
    <row r="9" spans="1:29" ht="12.75">
      <c r="A9">
        <v>925</v>
      </c>
      <c r="B9" t="s">
        <v>35</v>
      </c>
      <c r="C9">
        <v>14</v>
      </c>
      <c r="D9" s="19" t="s">
        <v>23</v>
      </c>
      <c r="E9">
        <v>2</v>
      </c>
      <c r="F9">
        <v>141</v>
      </c>
      <c r="G9">
        <v>143</v>
      </c>
      <c r="H9">
        <v>121.41</v>
      </c>
      <c r="I9">
        <f t="shared" si="1"/>
        <v>133.75</v>
      </c>
      <c r="J9" s="1">
        <v>23.901805538100625</v>
      </c>
      <c r="K9" s="1">
        <v>4.170248084343405</v>
      </c>
      <c r="L9" s="1">
        <v>2.7931</v>
      </c>
      <c r="M9">
        <v>1.097</v>
      </c>
      <c r="N9" s="1">
        <f t="shared" si="0"/>
        <v>3.0640307</v>
      </c>
      <c r="O9" s="8">
        <v>77.414526</v>
      </c>
      <c r="P9" s="1">
        <v>2.372007771304151</v>
      </c>
      <c r="Q9" s="1">
        <v>98.61</v>
      </c>
      <c r="R9" s="1">
        <v>722.1788741740738</v>
      </c>
      <c r="S9" s="1">
        <v>0.8845110061312695</v>
      </c>
      <c r="T9" s="1">
        <v>22.411520129804277</v>
      </c>
      <c r="U9" s="1">
        <v>304.9499829604337</v>
      </c>
      <c r="V9" s="1">
        <v>99.52575963433841</v>
      </c>
      <c r="W9" s="1">
        <v>21.318607181826806</v>
      </c>
      <c r="X9" s="4">
        <v>0.87</v>
      </c>
      <c r="Y9" s="9">
        <v>7.343</v>
      </c>
      <c r="Z9" s="1">
        <v>224.99177430100002</v>
      </c>
      <c r="AA9" s="1">
        <v>0.306</v>
      </c>
      <c r="AB9" s="10">
        <v>0.079</v>
      </c>
      <c r="AC9" s="2">
        <v>206</v>
      </c>
    </row>
    <row r="10" spans="1:29" ht="12.75">
      <c r="A10">
        <v>925</v>
      </c>
      <c r="B10" t="s">
        <v>35</v>
      </c>
      <c r="C10">
        <v>14</v>
      </c>
      <c r="D10" s="19" t="s">
        <v>23</v>
      </c>
      <c r="E10">
        <v>3</v>
      </c>
      <c r="F10">
        <v>116</v>
      </c>
      <c r="G10">
        <v>119</v>
      </c>
      <c r="H10">
        <v>122.66</v>
      </c>
      <c r="I10">
        <f t="shared" si="1"/>
        <v>135</v>
      </c>
      <c r="J10" s="1">
        <v>18.519874193373457</v>
      </c>
      <c r="K10" s="1">
        <v>4.203821012013219</v>
      </c>
      <c r="L10" s="1">
        <v>4.5455</v>
      </c>
      <c r="M10">
        <v>1.145</v>
      </c>
      <c r="N10" s="1">
        <f t="shared" si="0"/>
        <v>5.204597499999999</v>
      </c>
      <c r="O10" s="8">
        <v>47.628809999999994</v>
      </c>
      <c r="P10" s="1">
        <v>2.4788630659090636</v>
      </c>
      <c r="Q10" s="1">
        <v>99.26</v>
      </c>
      <c r="R10" s="1">
        <v>956.7521609428513</v>
      </c>
      <c r="S10" s="1">
        <v>0.5012028869286287</v>
      </c>
      <c r="T10" s="1">
        <v>15.534958694338101</v>
      </c>
      <c r="U10" s="1">
        <v>349.64345719210456</v>
      </c>
      <c r="V10" s="1">
        <v>67.17973045794696</v>
      </c>
      <c r="W10" s="1">
        <v>22.827440712549887</v>
      </c>
      <c r="X10" s="4">
        <v>0.84</v>
      </c>
      <c r="Y10" s="9"/>
      <c r="AB10" s="10"/>
      <c r="AC10" s="2"/>
    </row>
    <row r="11" spans="1:29" ht="12.75">
      <c r="A11">
        <v>925</v>
      </c>
      <c r="B11" t="s">
        <v>35</v>
      </c>
      <c r="C11">
        <v>14</v>
      </c>
      <c r="D11" s="19" t="s">
        <v>23</v>
      </c>
      <c r="E11">
        <v>4</v>
      </c>
      <c r="F11">
        <v>91</v>
      </c>
      <c r="G11">
        <v>93</v>
      </c>
      <c r="H11">
        <v>123.91</v>
      </c>
      <c r="I11">
        <f t="shared" si="1"/>
        <v>136.25</v>
      </c>
      <c r="J11" s="1">
        <v>27.33838027224869</v>
      </c>
      <c r="K11" s="1">
        <v>4.241422587687517</v>
      </c>
      <c r="L11" s="1">
        <v>2.9787</v>
      </c>
      <c r="M11">
        <v>1.145</v>
      </c>
      <c r="N11" s="1">
        <f t="shared" si="0"/>
        <v>3.4106115</v>
      </c>
      <c r="O11" s="8">
        <v>83.698362</v>
      </c>
      <c r="P11" s="1">
        <v>2.8546483890638594</v>
      </c>
      <c r="Q11" s="1">
        <v>97.44</v>
      </c>
      <c r="R11" s="1">
        <v>908.5363493771814</v>
      </c>
      <c r="S11" s="1">
        <v>0.22527134958017614</v>
      </c>
      <c r="T11" s="1">
        <v>24.722906403940886</v>
      </c>
      <c r="U11" s="1">
        <v>53.77034181462669</v>
      </c>
      <c r="V11" s="1">
        <v>15.765601510059616</v>
      </c>
      <c r="W11" s="1">
        <v>8.951914369403413</v>
      </c>
      <c r="Y11" s="9">
        <v>4.324</v>
      </c>
      <c r="Z11" s="1">
        <v>147.47484126</v>
      </c>
      <c r="AA11" s="1">
        <v>0.188</v>
      </c>
      <c r="AB11" s="10">
        <v>0.079</v>
      </c>
      <c r="AC11" s="2">
        <v>134</v>
      </c>
    </row>
    <row r="12" spans="1:29" ht="12.75">
      <c r="A12">
        <v>925</v>
      </c>
      <c r="B12" t="s">
        <v>35</v>
      </c>
      <c r="C12">
        <v>14</v>
      </c>
      <c r="D12" s="19" t="s">
        <v>23</v>
      </c>
      <c r="E12">
        <v>5</v>
      </c>
      <c r="F12">
        <v>67</v>
      </c>
      <c r="G12">
        <v>69</v>
      </c>
      <c r="H12">
        <v>125.17</v>
      </c>
      <c r="I12">
        <f t="shared" si="1"/>
        <v>137.51</v>
      </c>
      <c r="J12" s="1">
        <v>20.296326944065974</v>
      </c>
      <c r="K12" s="1">
        <v>4.283887054971294</v>
      </c>
      <c r="L12" s="1">
        <v>2.9167</v>
      </c>
      <c r="M12">
        <v>1.094</v>
      </c>
      <c r="N12" s="1">
        <f t="shared" si="0"/>
        <v>3.1908698</v>
      </c>
      <c r="O12" s="8">
        <v>72.772488</v>
      </c>
      <c r="P12" s="1">
        <v>2.32204880459996</v>
      </c>
      <c r="Q12" s="1">
        <v>99.32</v>
      </c>
      <c r="R12" s="1">
        <v>643.2254872720854</v>
      </c>
      <c r="S12" s="1">
        <v>0.4410585404971933</v>
      </c>
      <c r="T12" s="1">
        <v>16.834474426097465</v>
      </c>
      <c r="U12" s="1">
        <v>380.76122046181365</v>
      </c>
      <c r="V12" s="1">
        <v>119.32834754392474</v>
      </c>
      <c r="W12" s="1">
        <v>23.8215971363149</v>
      </c>
      <c r="Y12" s="9"/>
      <c r="AB12" s="10"/>
      <c r="AC12" s="2"/>
    </row>
    <row r="13" spans="1:29" ht="12.75">
      <c r="A13">
        <v>925</v>
      </c>
      <c r="B13" t="s">
        <v>35</v>
      </c>
      <c r="C13">
        <v>14</v>
      </c>
      <c r="D13" s="19" t="s">
        <v>23</v>
      </c>
      <c r="E13">
        <v>6</v>
      </c>
      <c r="F13">
        <v>42</v>
      </c>
      <c r="G13">
        <v>44</v>
      </c>
      <c r="H13">
        <v>126.42</v>
      </c>
      <c r="I13">
        <f t="shared" si="1"/>
        <v>138.76</v>
      </c>
      <c r="J13" s="1">
        <v>20.38489575739904</v>
      </c>
      <c r="K13" s="1">
        <v>4.32933735729777</v>
      </c>
      <c r="L13" s="1">
        <v>2.6829</v>
      </c>
      <c r="M13">
        <v>1.094</v>
      </c>
      <c r="N13" s="1">
        <f t="shared" si="0"/>
        <v>2.9350926000000004</v>
      </c>
      <c r="O13" s="8">
        <v>76.50612</v>
      </c>
      <c r="P13" s="1">
        <v>2.245547922146358</v>
      </c>
      <c r="Q13" s="1">
        <v>99.25</v>
      </c>
      <c r="R13" s="1">
        <v>593.8282001414348</v>
      </c>
      <c r="S13" s="1">
        <v>0.4513540621865596</v>
      </c>
      <c r="T13" s="1">
        <v>20.282115869017634</v>
      </c>
      <c r="U13" s="1">
        <v>330.6009082672267</v>
      </c>
      <c r="V13" s="1">
        <v>112.6373008699033</v>
      </c>
      <c r="W13" s="1">
        <v>22.197115497795185</v>
      </c>
      <c r="Y13" s="9"/>
      <c r="AB13" s="10"/>
      <c r="AC13" s="2"/>
    </row>
    <row r="14" spans="1:29" ht="12.75">
      <c r="A14">
        <v>925</v>
      </c>
      <c r="B14" t="s">
        <v>35</v>
      </c>
      <c r="C14">
        <v>14</v>
      </c>
      <c r="D14" s="19" t="s">
        <v>23</v>
      </c>
      <c r="E14">
        <v>7</v>
      </c>
      <c r="F14">
        <v>16</v>
      </c>
      <c r="G14">
        <v>18</v>
      </c>
      <c r="H14">
        <v>127.66</v>
      </c>
      <c r="I14">
        <f t="shared" si="1"/>
        <v>140</v>
      </c>
      <c r="J14" s="1">
        <v>19.285134037367992</v>
      </c>
      <c r="K14" s="1">
        <v>4.384420257439953</v>
      </c>
      <c r="L14" s="1">
        <v>1.5182</v>
      </c>
      <c r="M14">
        <v>1.094</v>
      </c>
      <c r="N14" s="1">
        <f t="shared" si="0"/>
        <v>1.6609108000000001</v>
      </c>
      <c r="O14" s="8">
        <v>74.87265599999999</v>
      </c>
      <c r="P14" s="1">
        <v>1.2435531368989172</v>
      </c>
      <c r="Q14" s="1">
        <v>99.16</v>
      </c>
      <c r="R14" s="1">
        <v>317.61827947934364</v>
      </c>
      <c r="S14" s="1">
        <v>0.6213670074163159</v>
      </c>
      <c r="T14" s="1">
        <v>19.019766034691408</v>
      </c>
      <c r="U14" s="1">
        <v>261.8962137208947</v>
      </c>
      <c r="V14" s="1">
        <v>157.68228716490654</v>
      </c>
      <c r="W14" s="1">
        <v>19.756460045386163</v>
      </c>
      <c r="Y14" s="9"/>
      <c r="AB14" s="10"/>
      <c r="AC14" s="2"/>
    </row>
    <row r="15" spans="1:29" ht="12.75">
      <c r="A15">
        <v>925</v>
      </c>
      <c r="B15" t="s">
        <v>35</v>
      </c>
      <c r="C15">
        <v>15</v>
      </c>
      <c r="D15" s="19" t="s">
        <v>23</v>
      </c>
      <c r="E15">
        <v>1</v>
      </c>
      <c r="F15">
        <v>0</v>
      </c>
      <c r="G15">
        <v>2</v>
      </c>
      <c r="H15">
        <v>128</v>
      </c>
      <c r="I15">
        <f>H15+13.31</f>
        <v>141.31</v>
      </c>
      <c r="J15" s="1">
        <v>20.199368578953795</v>
      </c>
      <c r="K15" s="1">
        <v>4.470706649219693</v>
      </c>
      <c r="L15" s="1">
        <v>1.5182</v>
      </c>
      <c r="M15">
        <v>1.106</v>
      </c>
      <c r="N15" s="1">
        <f t="shared" si="0"/>
        <v>1.6791292000000002</v>
      </c>
      <c r="O15" s="8">
        <v>73.21419</v>
      </c>
      <c r="P15" s="1">
        <v>1.2293461201254627</v>
      </c>
      <c r="Q15" s="1">
        <v>99.13</v>
      </c>
      <c r="R15" s="1">
        <v>336.2226866094221</v>
      </c>
      <c r="S15" s="1">
        <v>0.7807026323691323</v>
      </c>
      <c r="T15" s="1">
        <v>17.058408150912943</v>
      </c>
      <c r="U15" s="1">
        <v>246.40630753769938</v>
      </c>
      <c r="V15" s="1">
        <v>146.74648474798684</v>
      </c>
      <c r="W15" s="1">
        <v>19.163305846107612</v>
      </c>
      <c r="X15" s="4">
        <v>1.29</v>
      </c>
      <c r="Y15" s="9"/>
      <c r="AB15" s="10"/>
      <c r="AC15" s="2"/>
    </row>
    <row r="16" spans="1:29" ht="12.75">
      <c r="A16">
        <v>925</v>
      </c>
      <c r="B16" t="s">
        <v>35</v>
      </c>
      <c r="C16">
        <v>15</v>
      </c>
      <c r="D16" s="19" t="s">
        <v>23</v>
      </c>
      <c r="E16">
        <v>1</v>
      </c>
      <c r="F16">
        <v>119</v>
      </c>
      <c r="G16">
        <v>121</v>
      </c>
      <c r="H16">
        <v>129.19</v>
      </c>
      <c r="I16">
        <f aca="true" t="shared" si="2" ref="I16:I23">H16+13.31</f>
        <v>142.5</v>
      </c>
      <c r="J16" s="1">
        <v>22.190735216704685</v>
      </c>
      <c r="K16" s="1">
        <v>4.510866661507347</v>
      </c>
      <c r="L16" s="1">
        <v>2.6087</v>
      </c>
      <c r="M16">
        <v>1.069</v>
      </c>
      <c r="N16" s="1">
        <f t="shared" si="0"/>
        <v>2.7887002999999995</v>
      </c>
      <c r="O16" s="8">
        <v>81.873216</v>
      </c>
      <c r="P16" s="1">
        <v>2.2831948148868775</v>
      </c>
      <c r="Q16" s="1">
        <v>99.71</v>
      </c>
      <c r="R16" s="1">
        <v>617.0384835717239</v>
      </c>
      <c r="S16" s="1">
        <v>0.17020424509411294</v>
      </c>
      <c r="T16" s="1">
        <v>19.636947146725504</v>
      </c>
      <c r="U16" s="1">
        <v>103.49989095128046</v>
      </c>
      <c r="V16" s="1">
        <v>37.114024390243905</v>
      </c>
      <c r="W16" s="1">
        <v>12.41979612227805</v>
      </c>
      <c r="X16" s="4">
        <v>1.14</v>
      </c>
      <c r="Y16" s="9">
        <v>3.585</v>
      </c>
      <c r="Z16" s="1">
        <v>99.97490575499998</v>
      </c>
      <c r="AA16" s="1">
        <v>0.157</v>
      </c>
      <c r="AB16" s="10">
        <v>0.072</v>
      </c>
      <c r="AC16" s="2">
        <v>113</v>
      </c>
    </row>
    <row r="17" spans="1:29" ht="12.75">
      <c r="A17">
        <v>925</v>
      </c>
      <c r="B17" t="s">
        <v>35</v>
      </c>
      <c r="C17">
        <v>15</v>
      </c>
      <c r="D17" s="19" t="s">
        <v>23</v>
      </c>
      <c r="E17">
        <v>2</v>
      </c>
      <c r="F17">
        <v>94</v>
      </c>
      <c r="G17">
        <v>96</v>
      </c>
      <c r="H17">
        <v>130.44</v>
      </c>
      <c r="I17">
        <f t="shared" si="2"/>
        <v>143.75</v>
      </c>
      <c r="J17" s="1">
        <v>21.39683105212632</v>
      </c>
      <c r="K17" s="1">
        <v>4.558083999544411</v>
      </c>
      <c r="L17" s="1">
        <v>2.6531</v>
      </c>
      <c r="M17">
        <v>1.069</v>
      </c>
      <c r="N17" s="1">
        <f t="shared" si="0"/>
        <v>2.8361639</v>
      </c>
      <c r="O17" s="8">
        <v>82.639944</v>
      </c>
      <c r="P17" s="1">
        <v>2.343770003608208</v>
      </c>
      <c r="Q17" s="1">
        <v>99.58</v>
      </c>
      <c r="R17" s="1">
        <v>604.3004314126104</v>
      </c>
      <c r="S17" s="1">
        <v>0.34027221777421934</v>
      </c>
      <c r="T17" s="1">
        <v>17.81482225346455</v>
      </c>
      <c r="U17" s="1">
        <v>175.94144405521845</v>
      </c>
      <c r="V17" s="1">
        <v>62.035005824317295</v>
      </c>
      <c r="W17" s="1">
        <v>16.193047756154712</v>
      </c>
      <c r="X17" s="4">
        <v>1</v>
      </c>
      <c r="Y17" s="9"/>
      <c r="AB17" s="10"/>
      <c r="AC17" s="2"/>
    </row>
    <row r="18" spans="1:29" ht="12.75">
      <c r="A18">
        <v>925</v>
      </c>
      <c r="B18" t="s">
        <v>35</v>
      </c>
      <c r="C18">
        <v>15</v>
      </c>
      <c r="D18" s="19" t="s">
        <v>23</v>
      </c>
      <c r="E18">
        <v>3</v>
      </c>
      <c r="F18">
        <v>69</v>
      </c>
      <c r="G18">
        <v>71</v>
      </c>
      <c r="H18">
        <v>131.69</v>
      </c>
      <c r="I18">
        <f t="shared" si="2"/>
        <v>145</v>
      </c>
      <c r="J18" s="1">
        <v>23.148352227535387</v>
      </c>
      <c r="K18" s="1">
        <v>4.596505853790869</v>
      </c>
      <c r="L18" s="1">
        <v>3.4091</v>
      </c>
      <c r="M18">
        <v>1.08</v>
      </c>
      <c r="N18" s="1">
        <f t="shared" si="0"/>
        <v>3.6818280000000003</v>
      </c>
      <c r="O18" s="8">
        <v>95.33262599999999</v>
      </c>
      <c r="P18" s="1">
        <v>3.509973957272689</v>
      </c>
      <c r="Q18" s="1">
        <v>98.95</v>
      </c>
      <c r="R18" s="1">
        <v>843.3335474565754</v>
      </c>
      <c r="S18" s="1">
        <v>0.9410351386525178</v>
      </c>
      <c r="T18" s="1">
        <v>19.504800404244566</v>
      </c>
      <c r="U18" s="1">
        <v>686.5172698308304</v>
      </c>
      <c r="V18" s="1">
        <v>186.46098346550417</v>
      </c>
      <c r="W18" s="1">
        <v>31.98676015944676</v>
      </c>
      <c r="Y18" s="9"/>
      <c r="AB18" s="10"/>
      <c r="AC18" s="2"/>
    </row>
    <row r="19" spans="1:29" ht="12.75">
      <c r="A19">
        <v>925</v>
      </c>
      <c r="B19" t="s">
        <v>35</v>
      </c>
      <c r="C19">
        <v>15</v>
      </c>
      <c r="D19" s="19" t="s">
        <v>23</v>
      </c>
      <c r="E19">
        <v>4</v>
      </c>
      <c r="F19">
        <v>44</v>
      </c>
      <c r="G19">
        <v>46</v>
      </c>
      <c r="H19">
        <v>132.94</v>
      </c>
      <c r="I19">
        <f t="shared" si="2"/>
        <v>146.25</v>
      </c>
      <c r="J19" s="1">
        <v>23.727673920866717</v>
      </c>
      <c r="K19" s="1">
        <v>4.642795501276172</v>
      </c>
      <c r="L19" s="1">
        <v>2.4583</v>
      </c>
      <c r="M19">
        <v>1.08</v>
      </c>
      <c r="N19" s="1">
        <f t="shared" si="0"/>
        <v>2.654964</v>
      </c>
      <c r="O19" s="8">
        <v>89.62383600000001</v>
      </c>
      <c r="P19" s="1">
        <v>2.3795128458000123</v>
      </c>
      <c r="Q19" s="1">
        <v>99.31</v>
      </c>
      <c r="R19" s="1">
        <v>625.6144683520088</v>
      </c>
      <c r="S19" s="1">
        <v>0.4011633737839735</v>
      </c>
      <c r="T19" s="1">
        <v>20.320209445171685</v>
      </c>
      <c r="U19" s="1">
        <v>221.5732501279717</v>
      </c>
      <c r="V19" s="1">
        <v>83.45621640367692</v>
      </c>
      <c r="W19" s="1">
        <v>18.172019103049696</v>
      </c>
      <c r="X19" s="4">
        <v>0.97</v>
      </c>
      <c r="Y19" s="9"/>
      <c r="AB19" s="10"/>
      <c r="AC19" s="2"/>
    </row>
    <row r="20" spans="1:29" ht="12.75">
      <c r="A20">
        <v>925</v>
      </c>
      <c r="B20" t="s">
        <v>35</v>
      </c>
      <c r="C20">
        <v>15</v>
      </c>
      <c r="D20" s="19" t="s">
        <v>23</v>
      </c>
      <c r="E20">
        <v>5</v>
      </c>
      <c r="F20">
        <v>19</v>
      </c>
      <c r="G20">
        <v>21</v>
      </c>
      <c r="H20">
        <v>134.19</v>
      </c>
      <c r="I20">
        <f t="shared" si="2"/>
        <v>147.5</v>
      </c>
      <c r="J20" s="1">
        <v>21.926409872510327</v>
      </c>
      <c r="K20" s="1">
        <v>4.693216949498115</v>
      </c>
      <c r="L20" s="1">
        <v>2.3913</v>
      </c>
      <c r="M20">
        <v>1.08</v>
      </c>
      <c r="N20" s="1">
        <f t="shared" si="0"/>
        <v>2.5826040000000003</v>
      </c>
      <c r="O20" s="8">
        <v>87.89036399999999</v>
      </c>
      <c r="P20" s="1">
        <v>2.2698641833043665</v>
      </c>
      <c r="Q20" s="1">
        <v>98.83</v>
      </c>
      <c r="R20" s="1">
        <v>559.6469520642876</v>
      </c>
      <c r="S20" s="1">
        <v>0.8527287319422151</v>
      </c>
      <c r="T20" s="1">
        <v>20.62126884549226</v>
      </c>
      <c r="U20" s="1">
        <v>377.0617803367087</v>
      </c>
      <c r="V20" s="1">
        <v>146.00061811129723</v>
      </c>
      <c r="W20" s="1">
        <v>23.70559047498952</v>
      </c>
      <c r="X20" s="4">
        <v>1.05</v>
      </c>
      <c r="Y20" s="9">
        <v>3.188</v>
      </c>
      <c r="Z20" s="1">
        <v>82.33341552000002</v>
      </c>
      <c r="AA20" s="1">
        <v>0.141</v>
      </c>
      <c r="AB20" s="10">
        <v>0.062</v>
      </c>
      <c r="AC20" s="2">
        <v>88</v>
      </c>
    </row>
    <row r="21" spans="1:29" ht="12.75">
      <c r="A21">
        <v>925</v>
      </c>
      <c r="B21" t="s">
        <v>35</v>
      </c>
      <c r="C21">
        <v>15</v>
      </c>
      <c r="D21" s="19" t="s">
        <v>23</v>
      </c>
      <c r="E21">
        <v>5</v>
      </c>
      <c r="F21">
        <v>144</v>
      </c>
      <c r="G21">
        <v>146</v>
      </c>
      <c r="H21">
        <v>135.44</v>
      </c>
      <c r="I21">
        <f t="shared" si="2"/>
        <v>148.75</v>
      </c>
      <c r="J21" s="1">
        <v>22.031533638258914</v>
      </c>
      <c r="K21" s="1">
        <v>4.74419042815982</v>
      </c>
      <c r="L21" s="1">
        <v>2.5532</v>
      </c>
      <c r="M21">
        <v>1.077</v>
      </c>
      <c r="N21" s="1">
        <f t="shared" si="0"/>
        <v>2.7497963999999997</v>
      </c>
      <c r="O21" s="8">
        <v>79.873056</v>
      </c>
      <c r="P21" s="1">
        <v>2.1963390973276624</v>
      </c>
      <c r="Q21" s="1">
        <v>99.44</v>
      </c>
      <c r="R21" s="1">
        <v>602.4297138640745</v>
      </c>
      <c r="S21" s="1">
        <v>0.55005500550055</v>
      </c>
      <c r="T21" s="1">
        <v>20.11263073209976</v>
      </c>
      <c r="U21" s="1">
        <v>288.62185750529704</v>
      </c>
      <c r="V21" s="1">
        <v>104.96117367282069</v>
      </c>
      <c r="W21" s="1">
        <v>20.740018015776247</v>
      </c>
      <c r="Y21" s="9"/>
      <c r="AB21" s="10"/>
      <c r="AC21" s="2"/>
    </row>
    <row r="22" spans="1:29" ht="12.75">
      <c r="A22">
        <v>925</v>
      </c>
      <c r="B22" t="s">
        <v>35</v>
      </c>
      <c r="C22">
        <v>15</v>
      </c>
      <c r="D22" s="19" t="s">
        <v>23</v>
      </c>
      <c r="E22">
        <v>6</v>
      </c>
      <c r="F22">
        <v>119</v>
      </c>
      <c r="G22">
        <v>121</v>
      </c>
      <c r="H22">
        <v>136.69</v>
      </c>
      <c r="I22">
        <f t="shared" si="2"/>
        <v>150</v>
      </c>
      <c r="J22" s="1">
        <v>18.632185698706962</v>
      </c>
      <c r="K22" s="1">
        <v>4.789950796458593</v>
      </c>
      <c r="L22" s="1">
        <v>3.008</v>
      </c>
      <c r="M22">
        <v>1.077</v>
      </c>
      <c r="N22" s="1">
        <f t="shared" si="0"/>
        <v>3.239616</v>
      </c>
      <c r="O22" s="8">
        <v>84.04838999999998</v>
      </c>
      <c r="P22" s="1">
        <v>2.722845090182393</v>
      </c>
      <c r="Q22" s="1">
        <v>99.09</v>
      </c>
      <c r="R22" s="1">
        <v>598.1184064967129</v>
      </c>
      <c r="S22" s="1">
        <v>0.7412601422418112</v>
      </c>
      <c r="T22" s="1">
        <v>16.64143707740438</v>
      </c>
      <c r="U22" s="1">
        <v>396.30027891823414</v>
      </c>
      <c r="V22" s="1">
        <v>122.32939919985398</v>
      </c>
      <c r="W22" s="1">
        <v>24.30282220069362</v>
      </c>
      <c r="X22" s="4">
        <v>1.05</v>
      </c>
      <c r="Y22" s="9"/>
      <c r="AB22" s="10"/>
      <c r="AC22" s="2"/>
    </row>
    <row r="23" spans="1:29" ht="12.75">
      <c r="A23">
        <v>925</v>
      </c>
      <c r="B23" t="s">
        <v>35</v>
      </c>
      <c r="C23">
        <v>15</v>
      </c>
      <c r="D23" s="19" t="s">
        <v>23</v>
      </c>
      <c r="E23">
        <v>7</v>
      </c>
      <c r="F23">
        <v>24</v>
      </c>
      <c r="G23">
        <v>26</v>
      </c>
      <c r="H23">
        <v>137.24</v>
      </c>
      <c r="I23">
        <f t="shared" si="2"/>
        <v>150.55</v>
      </c>
      <c r="J23" s="1">
        <v>17.421025728403475</v>
      </c>
      <c r="K23" s="1">
        <v>4.808235370926678</v>
      </c>
      <c r="L23" s="1">
        <v>3.008</v>
      </c>
      <c r="M23">
        <v>1.077</v>
      </c>
      <c r="N23" s="1">
        <f t="shared" si="0"/>
        <v>3.239616</v>
      </c>
      <c r="O23" s="8">
        <v>79.26467399999999</v>
      </c>
      <c r="P23" s="1">
        <v>2.5678710612518336</v>
      </c>
      <c r="Q23" s="1">
        <v>99.05</v>
      </c>
      <c r="R23" s="1">
        <v>559.0127806612916</v>
      </c>
      <c r="S23" s="1">
        <v>0.7316095409901783</v>
      </c>
      <c r="T23" s="1">
        <v>20.040383644623926</v>
      </c>
      <c r="U23" s="1">
        <v>448.649074832392</v>
      </c>
      <c r="V23" s="1">
        <v>138.4883501107514</v>
      </c>
      <c r="W23" s="1">
        <v>25.85817729674721</v>
      </c>
      <c r="Y23" s="9"/>
      <c r="AB23" s="10"/>
      <c r="AC23" s="2"/>
    </row>
    <row r="24" spans="1:29" ht="12.75">
      <c r="A24">
        <v>925</v>
      </c>
      <c r="B24" t="s">
        <v>35</v>
      </c>
      <c r="C24">
        <v>16</v>
      </c>
      <c r="D24" s="19" t="s">
        <v>23</v>
      </c>
      <c r="E24">
        <v>1</v>
      </c>
      <c r="F24">
        <v>16</v>
      </c>
      <c r="G24">
        <v>18</v>
      </c>
      <c r="H24">
        <v>137.66</v>
      </c>
      <c r="I24">
        <f>H24+14.82</f>
        <v>152.48</v>
      </c>
      <c r="J24" s="1">
        <v>19.36406175752841</v>
      </c>
      <c r="K24" s="1">
        <v>4.87239760496923</v>
      </c>
      <c r="L24" s="1">
        <v>3.008</v>
      </c>
      <c r="M24">
        <v>1.106</v>
      </c>
      <c r="N24" s="1">
        <f t="shared" si="0"/>
        <v>3.3268480000000005</v>
      </c>
      <c r="O24" s="8">
        <v>82.88163</v>
      </c>
      <c r="P24" s="1">
        <v>2.7573458500223937</v>
      </c>
      <c r="Q24" s="1">
        <v>99.39</v>
      </c>
      <c r="R24" s="1">
        <v>640.2832026011744</v>
      </c>
      <c r="S24" s="1">
        <v>0.43077539571228207</v>
      </c>
      <c r="T24" s="1">
        <v>13.301136935305363</v>
      </c>
      <c r="U24" s="1">
        <v>255.39923340009614</v>
      </c>
      <c r="V24" s="1">
        <v>76.76913204333233</v>
      </c>
      <c r="W24" s="1">
        <v>19.50986729200918</v>
      </c>
      <c r="Y24" s="9"/>
      <c r="AB24" s="10"/>
      <c r="AC24" s="2"/>
    </row>
    <row r="25" spans="1:29" ht="12.75">
      <c r="A25">
        <v>925</v>
      </c>
      <c r="B25" t="s">
        <v>35</v>
      </c>
      <c r="C25">
        <v>16</v>
      </c>
      <c r="D25" s="19" t="s">
        <v>23</v>
      </c>
      <c r="E25">
        <v>1</v>
      </c>
      <c r="F25">
        <v>143</v>
      </c>
      <c r="G25">
        <v>145</v>
      </c>
      <c r="H25">
        <v>138.93</v>
      </c>
      <c r="I25">
        <f aca="true" t="shared" si="3" ref="I25:I31">H25+14.82</f>
        <v>153.75</v>
      </c>
      <c r="J25" s="1">
        <v>15.386322131385368</v>
      </c>
      <c r="K25" s="1">
        <v>4.909718567039831</v>
      </c>
      <c r="L25" s="1">
        <v>4.1667000000000005</v>
      </c>
      <c r="M25">
        <v>1.106</v>
      </c>
      <c r="N25" s="1">
        <f t="shared" si="0"/>
        <v>4.608370200000001</v>
      </c>
      <c r="O25" s="8">
        <v>80.03973599999999</v>
      </c>
      <c r="P25" s="1">
        <v>3.6884978339999956</v>
      </c>
      <c r="Q25" s="1">
        <v>99.21</v>
      </c>
      <c r="R25" s="1">
        <v>703.457120375336</v>
      </c>
      <c r="S25" s="1">
        <v>0.591182364729459</v>
      </c>
      <c r="T25" s="1">
        <v>19.54440076605181</v>
      </c>
      <c r="U25" s="1">
        <v>264.04774452278036</v>
      </c>
      <c r="V25" s="1">
        <v>57.29742469968673</v>
      </c>
      <c r="W25" s="1">
        <v>19.837445731131094</v>
      </c>
      <c r="X25" s="4">
        <v>1.11</v>
      </c>
      <c r="Y25" s="9"/>
      <c r="AB25" s="10"/>
      <c r="AC25" s="2"/>
    </row>
    <row r="26" spans="1:29" ht="12.75">
      <c r="A26">
        <v>925</v>
      </c>
      <c r="B26" t="s">
        <v>35</v>
      </c>
      <c r="C26">
        <v>16</v>
      </c>
      <c r="D26" s="19" t="s">
        <v>23</v>
      </c>
      <c r="E26">
        <v>2</v>
      </c>
      <c r="F26">
        <v>118</v>
      </c>
      <c r="G26">
        <v>120</v>
      </c>
      <c r="H26">
        <v>140.18</v>
      </c>
      <c r="I26">
        <f t="shared" si="3"/>
        <v>155</v>
      </c>
      <c r="J26" s="1">
        <v>17.899834697195313</v>
      </c>
      <c r="K26" s="1">
        <v>4.9464208589581755</v>
      </c>
      <c r="L26" s="1">
        <v>2.9583</v>
      </c>
      <c r="M26">
        <v>1.106</v>
      </c>
      <c r="N26" s="1">
        <f t="shared" si="0"/>
        <v>3.2718798000000002</v>
      </c>
      <c r="O26" s="8">
        <v>82.54826999999999</v>
      </c>
      <c r="P26" s="1">
        <v>2.7009106041750277</v>
      </c>
      <c r="Q26" s="1">
        <v>99.17</v>
      </c>
      <c r="R26" s="1">
        <v>580.80008876269</v>
      </c>
      <c r="S26" s="1">
        <v>0.7108530236283542</v>
      </c>
      <c r="T26" s="1">
        <v>19.582535040838966</v>
      </c>
      <c r="U26" s="1">
        <v>388.26328327011095</v>
      </c>
      <c r="V26" s="1">
        <v>118.66673197166685</v>
      </c>
      <c r="W26" s="1">
        <v>24.055128543341393</v>
      </c>
      <c r="X26" s="4">
        <v>0.99</v>
      </c>
      <c r="Y26" s="9">
        <v>3.852</v>
      </c>
      <c r="Z26" s="1">
        <v>126.032809896</v>
      </c>
      <c r="AA26" s="1">
        <v>0.167</v>
      </c>
      <c r="AB26" s="10">
        <v>0.07</v>
      </c>
      <c r="AC26" s="2">
        <v>93</v>
      </c>
    </row>
    <row r="27" spans="1:29" ht="12.75">
      <c r="A27">
        <v>925</v>
      </c>
      <c r="B27" t="s">
        <v>35</v>
      </c>
      <c r="C27">
        <v>16</v>
      </c>
      <c r="D27" s="19" t="s">
        <v>23</v>
      </c>
      <c r="E27">
        <v>3</v>
      </c>
      <c r="F27">
        <v>97</v>
      </c>
      <c r="G27">
        <v>99</v>
      </c>
      <c r="H27">
        <v>141.47</v>
      </c>
      <c r="I27">
        <f t="shared" si="3"/>
        <v>156.29</v>
      </c>
      <c r="J27" s="1">
        <v>23.713192802976643</v>
      </c>
      <c r="K27" s="1">
        <v>4.9956364528395625</v>
      </c>
      <c r="L27" s="1">
        <v>2.32</v>
      </c>
      <c r="M27">
        <v>1.145</v>
      </c>
      <c r="N27" s="1">
        <f t="shared" si="0"/>
        <v>2.6563999999999997</v>
      </c>
      <c r="O27" s="8">
        <v>84.92346</v>
      </c>
      <c r="P27" s="1">
        <v>1.944747233999952</v>
      </c>
      <c r="Q27" s="1">
        <v>99.15</v>
      </c>
      <c r="R27" s="1">
        <v>624.5629569625163</v>
      </c>
      <c r="S27" s="1">
        <v>0.611467522052927</v>
      </c>
      <c r="T27" s="1">
        <v>17.51891074130106</v>
      </c>
      <c r="U27" s="1">
        <v>263.26895677997436</v>
      </c>
      <c r="V27" s="1">
        <v>99.10742236860956</v>
      </c>
      <c r="W27" s="1">
        <v>19.80816964706938</v>
      </c>
      <c r="X27" s="4">
        <v>0.61</v>
      </c>
      <c r="Y27" s="9"/>
      <c r="AB27" s="10"/>
      <c r="AC27" s="2"/>
    </row>
    <row r="28" spans="1:29" ht="12.75">
      <c r="A28">
        <v>925</v>
      </c>
      <c r="B28" t="s">
        <v>35</v>
      </c>
      <c r="C28">
        <v>16</v>
      </c>
      <c r="D28" s="19" t="s">
        <v>23</v>
      </c>
      <c r="E28">
        <v>4</v>
      </c>
      <c r="F28">
        <v>68</v>
      </c>
      <c r="G28">
        <v>70</v>
      </c>
      <c r="H28">
        <v>142.68</v>
      </c>
      <c r="I28">
        <f t="shared" si="3"/>
        <v>157.5</v>
      </c>
      <c r="J28" s="1">
        <v>24.810582010582007</v>
      </c>
      <c r="K28" s="1">
        <v>5.035792210402877</v>
      </c>
      <c r="L28" s="1">
        <v>3.3590000000000004</v>
      </c>
      <c r="M28">
        <v>1.145</v>
      </c>
      <c r="N28" s="1">
        <f t="shared" si="0"/>
        <v>3.8460550000000007</v>
      </c>
      <c r="O28" s="8">
        <v>79.41468599999999</v>
      </c>
      <c r="P28" s="1">
        <v>2.9345531356227275</v>
      </c>
      <c r="Q28" s="1">
        <v>99.5</v>
      </c>
      <c r="R28" s="1">
        <v>949.4574867973546</v>
      </c>
      <c r="S28" s="1">
        <v>0.3804565478574289</v>
      </c>
      <c r="T28" s="1">
        <v>22.733668341708544</v>
      </c>
      <c r="U28" s="1">
        <v>171.0975896549217</v>
      </c>
      <c r="V28" s="1">
        <v>44.486516613756606</v>
      </c>
      <c r="W28" s="1">
        <v>15.96858617535846</v>
      </c>
      <c r="Y28" s="9"/>
      <c r="AB28" s="10"/>
      <c r="AC28" s="2"/>
    </row>
    <row r="29" spans="1:29" ht="12.75">
      <c r="A29">
        <v>925</v>
      </c>
      <c r="B29" t="s">
        <v>35</v>
      </c>
      <c r="C29">
        <v>16</v>
      </c>
      <c r="D29" s="19" t="s">
        <v>23</v>
      </c>
      <c r="E29">
        <v>5</v>
      </c>
      <c r="F29">
        <v>43</v>
      </c>
      <c r="G29">
        <v>45</v>
      </c>
      <c r="H29">
        <v>143.93</v>
      </c>
      <c r="I29">
        <f t="shared" si="3"/>
        <v>158.75</v>
      </c>
      <c r="J29" s="1">
        <v>21.31719612909763</v>
      </c>
      <c r="K29" s="1">
        <v>5.07895806714799</v>
      </c>
      <c r="L29" s="1">
        <v>1.8518999999999999</v>
      </c>
      <c r="M29">
        <v>1.157</v>
      </c>
      <c r="N29" s="1">
        <f t="shared" si="0"/>
        <v>2.1426483</v>
      </c>
      <c r="O29" s="8">
        <v>78.781302</v>
      </c>
      <c r="P29" s="1">
        <v>1.981521009000027</v>
      </c>
      <c r="Q29" s="1">
        <v>99.53</v>
      </c>
      <c r="R29" s="1">
        <v>454.6058035275776</v>
      </c>
      <c r="S29" s="1">
        <v>0.4401320396118836</v>
      </c>
      <c r="T29" s="1">
        <v>24.72621320204963</v>
      </c>
      <c r="U29" s="1">
        <v>135.86090406966733</v>
      </c>
      <c r="V29" s="1">
        <v>63.407934969853585</v>
      </c>
      <c r="W29" s="1">
        <v>14.229569812647727</v>
      </c>
      <c r="Y29" s="9"/>
      <c r="AB29" s="10"/>
      <c r="AC29" s="2"/>
    </row>
    <row r="30" spans="1:29" ht="12.75">
      <c r="A30">
        <v>925</v>
      </c>
      <c r="B30" t="s">
        <v>35</v>
      </c>
      <c r="C30">
        <v>16</v>
      </c>
      <c r="D30" s="19" t="s">
        <v>23</v>
      </c>
      <c r="E30">
        <v>6</v>
      </c>
      <c r="F30">
        <v>18</v>
      </c>
      <c r="G30">
        <v>20</v>
      </c>
      <c r="H30">
        <v>145.18</v>
      </c>
      <c r="I30">
        <f t="shared" si="3"/>
        <v>160</v>
      </c>
      <c r="J30" s="1">
        <v>19.526437706224534</v>
      </c>
      <c r="K30" s="1">
        <v>5.137548147621937</v>
      </c>
      <c r="L30" s="1">
        <v>2.2222</v>
      </c>
      <c r="M30">
        <v>1.157</v>
      </c>
      <c r="N30" s="1">
        <f t="shared" si="0"/>
        <v>2.5710854</v>
      </c>
      <c r="O30" s="8">
        <v>84.01505399999999</v>
      </c>
      <c r="P30" s="1">
        <v>2.046429841641975</v>
      </c>
      <c r="Q30" s="1">
        <v>99.41</v>
      </c>
      <c r="R30" s="1">
        <v>499.07934480970533</v>
      </c>
      <c r="S30" s="1">
        <v>0.43068910256410264</v>
      </c>
      <c r="T30" s="1">
        <v>25.299265667437883</v>
      </c>
      <c r="U30" s="1">
        <v>184.1320924791271</v>
      </c>
      <c r="V30" s="1">
        <v>71.61648247044891</v>
      </c>
      <c r="W30" s="1">
        <v>16.565679887496053</v>
      </c>
      <c r="X30" s="4">
        <v>1.02</v>
      </c>
      <c r="Y30" s="9">
        <v>6.338</v>
      </c>
      <c r="Z30" s="1">
        <v>162.955392652</v>
      </c>
      <c r="AA30" s="1">
        <v>0.276</v>
      </c>
      <c r="AB30" s="10">
        <v>0.075</v>
      </c>
      <c r="AC30" s="2">
        <v>135</v>
      </c>
    </row>
    <row r="31" spans="1:29" ht="12.75">
      <c r="A31">
        <v>925</v>
      </c>
      <c r="B31" t="s">
        <v>35</v>
      </c>
      <c r="C31">
        <v>16</v>
      </c>
      <c r="D31" s="19" t="s">
        <v>23</v>
      </c>
      <c r="E31">
        <v>6</v>
      </c>
      <c r="F31">
        <v>143</v>
      </c>
      <c r="G31">
        <v>145</v>
      </c>
      <c r="H31">
        <v>146.43</v>
      </c>
      <c r="I31">
        <f t="shared" si="3"/>
        <v>161.25</v>
      </c>
      <c r="J31" s="1">
        <v>21.360986064446088</v>
      </c>
      <c r="K31" s="1">
        <v>5.191731306344801</v>
      </c>
      <c r="L31" s="1">
        <v>2.3077</v>
      </c>
      <c r="M31">
        <v>1.157</v>
      </c>
      <c r="N31" s="1">
        <f t="shared" si="0"/>
        <v>2.6700089</v>
      </c>
      <c r="O31" s="8">
        <v>70.12227600000001</v>
      </c>
      <c r="P31" s="1">
        <v>1.4465301446790644</v>
      </c>
      <c r="Q31" s="1">
        <v>99.06</v>
      </c>
      <c r="R31" s="1">
        <v>564.9790308954146</v>
      </c>
      <c r="S31" s="1">
        <v>0.771311229089452</v>
      </c>
      <c r="T31" s="1">
        <v>20.199878861296185</v>
      </c>
      <c r="U31" s="1">
        <v>289.4009365569194</v>
      </c>
      <c r="V31" s="1">
        <v>108.3895025806541</v>
      </c>
      <c r="W31" s="1">
        <v>20.767990991332727</v>
      </c>
      <c r="X31" s="4">
        <v>1.11</v>
      </c>
      <c r="Y31" s="9"/>
      <c r="AB31" s="10"/>
      <c r="AC31" s="2"/>
    </row>
    <row r="32" spans="1:29" ht="12.75">
      <c r="A32">
        <v>925</v>
      </c>
      <c r="B32" t="s">
        <v>35</v>
      </c>
      <c r="C32">
        <v>17</v>
      </c>
      <c r="D32" s="19" t="s">
        <v>23</v>
      </c>
      <c r="E32">
        <v>1</v>
      </c>
      <c r="F32">
        <v>8</v>
      </c>
      <c r="G32">
        <v>10</v>
      </c>
      <c r="H32">
        <v>147.08</v>
      </c>
      <c r="I32">
        <f>H32+15.42</f>
        <v>162.5</v>
      </c>
      <c r="J32" s="1">
        <v>20.21177677669654</v>
      </c>
      <c r="K32" s="1">
        <v>5.245897792456514</v>
      </c>
      <c r="L32" s="1">
        <v>2.3077</v>
      </c>
      <c r="M32">
        <v>1.155</v>
      </c>
      <c r="N32" s="1">
        <f t="shared" si="0"/>
        <v>2.6653935</v>
      </c>
      <c r="O32" s="8">
        <v>79.06465800000001</v>
      </c>
      <c r="P32" s="1">
        <v>1.6281803409069706</v>
      </c>
      <c r="Q32" s="1">
        <v>99.56</v>
      </c>
      <c r="R32" s="1">
        <v>536.3530015490405</v>
      </c>
      <c r="S32" s="1">
        <v>0.29043565348022027</v>
      </c>
      <c r="T32" s="1">
        <v>15.066291683406991</v>
      </c>
      <c r="U32" s="1">
        <v>132.9335465936154</v>
      </c>
      <c r="V32" s="1">
        <v>49.87389163874505</v>
      </c>
      <c r="W32" s="1">
        <v>14.075434704134638</v>
      </c>
      <c r="X32" s="4">
        <v>1.12</v>
      </c>
      <c r="Y32" s="9"/>
      <c r="AB32" s="10"/>
      <c r="AC32" s="2"/>
    </row>
    <row r="33" spans="1:29" ht="12.75">
      <c r="A33">
        <v>925</v>
      </c>
      <c r="B33" t="s">
        <v>35</v>
      </c>
      <c r="C33">
        <v>17</v>
      </c>
      <c r="D33" s="19" t="s">
        <v>23</v>
      </c>
      <c r="E33">
        <v>1</v>
      </c>
      <c r="F33">
        <v>133</v>
      </c>
      <c r="G33">
        <v>135</v>
      </c>
      <c r="H33">
        <v>148.33</v>
      </c>
      <c r="I33">
        <f aca="true" t="shared" si="4" ref="I33:I40">H33+15.42</f>
        <v>163.75</v>
      </c>
      <c r="J33" s="1">
        <v>21.447705805732824</v>
      </c>
      <c r="K33" s="1">
        <v>5.330399456009248</v>
      </c>
      <c r="L33" s="1">
        <v>1.6667</v>
      </c>
      <c r="M33">
        <v>1.221</v>
      </c>
      <c r="N33" s="1">
        <f t="shared" si="0"/>
        <v>2.0350407</v>
      </c>
      <c r="O33" s="8">
        <v>82.25657999999999</v>
      </c>
      <c r="P33" s="1">
        <v>1.9130530320000354</v>
      </c>
      <c r="Q33" s="1">
        <v>99.27</v>
      </c>
      <c r="R33" s="1">
        <v>433.2833147036766</v>
      </c>
      <c r="S33" s="1">
        <v>0.36133694670280037</v>
      </c>
      <c r="T33" s="1">
        <v>22.47406064269165</v>
      </c>
      <c r="U33" s="1">
        <v>105.65532268490301</v>
      </c>
      <c r="V33" s="1">
        <v>51.918039125656314</v>
      </c>
      <c r="W33" s="1">
        <v>12.54845365347847</v>
      </c>
      <c r="X33" s="4">
        <v>1.12</v>
      </c>
      <c r="Y33" s="9"/>
      <c r="AB33" s="10"/>
      <c r="AC33" s="2"/>
    </row>
    <row r="34" spans="1:29" ht="12.75">
      <c r="A34">
        <v>925</v>
      </c>
      <c r="B34" t="s">
        <v>35</v>
      </c>
      <c r="C34">
        <v>17</v>
      </c>
      <c r="D34" s="19" t="s">
        <v>23</v>
      </c>
      <c r="E34">
        <v>2</v>
      </c>
      <c r="F34">
        <v>107</v>
      </c>
      <c r="G34">
        <v>109</v>
      </c>
      <c r="H34">
        <v>149.57</v>
      </c>
      <c r="I34">
        <f t="shared" si="4"/>
        <v>164.98999999999998</v>
      </c>
      <c r="J34" s="1">
        <v>22.34097503427606</v>
      </c>
      <c r="K34" s="1">
        <v>5.375300003519982</v>
      </c>
      <c r="L34" s="1">
        <v>2.8571</v>
      </c>
      <c r="M34">
        <v>1.221</v>
      </c>
      <c r="N34" s="1">
        <f t="shared" si="0"/>
        <v>3.4885191000000004</v>
      </c>
      <c r="O34" s="8">
        <v>75.406032</v>
      </c>
      <c r="P34" s="1">
        <v>2.832946617599995</v>
      </c>
      <c r="Q34" s="1">
        <v>99.36</v>
      </c>
      <c r="R34" s="1">
        <v>774.3812184372914</v>
      </c>
      <c r="S34" s="1">
        <v>0.4708003606130422</v>
      </c>
      <c r="T34" s="1">
        <v>21.4170692431562</v>
      </c>
      <c r="U34" s="1">
        <v>422.6892911675502</v>
      </c>
      <c r="V34" s="1">
        <v>121.16582396454419</v>
      </c>
      <c r="W34" s="1">
        <v>25.09892629160234</v>
      </c>
      <c r="Y34" s="9"/>
      <c r="AB34" s="10"/>
      <c r="AC34" s="2"/>
    </row>
    <row r="35" spans="1:29" ht="12.75">
      <c r="A35">
        <v>925</v>
      </c>
      <c r="B35" t="s">
        <v>35</v>
      </c>
      <c r="C35">
        <v>17</v>
      </c>
      <c r="D35" s="19" t="s">
        <v>23</v>
      </c>
      <c r="E35">
        <v>3</v>
      </c>
      <c r="F35">
        <v>83</v>
      </c>
      <c r="G35">
        <v>85</v>
      </c>
      <c r="H35">
        <v>150.83</v>
      </c>
      <c r="I35">
        <f t="shared" si="4"/>
        <v>166.25</v>
      </c>
      <c r="J35" s="1">
        <v>20.794339050776593</v>
      </c>
      <c r="K35" s="1">
        <v>5.434599681525958</v>
      </c>
      <c r="L35" s="1">
        <v>2.5</v>
      </c>
      <c r="M35">
        <v>1.087</v>
      </c>
      <c r="N35" s="1">
        <f t="shared" si="0"/>
        <v>2.7175</v>
      </c>
      <c r="O35" s="8">
        <v>74.25594</v>
      </c>
      <c r="P35" s="1">
        <v>2.1056401768696733</v>
      </c>
      <c r="Q35" s="1">
        <v>99.67</v>
      </c>
      <c r="R35" s="1">
        <v>563.2213793646279</v>
      </c>
      <c r="S35" s="1">
        <v>0.33</v>
      </c>
      <c r="T35" s="1">
        <v>22.735025584428612</v>
      </c>
      <c r="U35" s="1">
        <v>131.01517061863285</v>
      </c>
      <c r="V35" s="1">
        <v>48.211654321484026</v>
      </c>
      <c r="W35" s="1">
        <v>13.973503691327023</v>
      </c>
      <c r="Y35" s="9"/>
      <c r="AB35" s="10"/>
      <c r="AC35" s="2"/>
    </row>
    <row r="36" spans="1:29" ht="12.75">
      <c r="A36">
        <v>925</v>
      </c>
      <c r="B36" t="s">
        <v>35</v>
      </c>
      <c r="C36">
        <v>17</v>
      </c>
      <c r="D36" s="19" t="s">
        <v>23</v>
      </c>
      <c r="E36">
        <v>4</v>
      </c>
      <c r="F36">
        <v>58</v>
      </c>
      <c r="G36">
        <v>60</v>
      </c>
      <c r="H36">
        <v>152.08</v>
      </c>
      <c r="I36">
        <f t="shared" si="4"/>
        <v>167.5</v>
      </c>
      <c r="J36" s="1">
        <v>22.192631035843274</v>
      </c>
      <c r="K36" s="1">
        <v>5.491316434727366</v>
      </c>
      <c r="L36" s="1">
        <v>1.9355</v>
      </c>
      <c r="M36">
        <v>1.087</v>
      </c>
      <c r="N36" s="1">
        <f t="shared" si="0"/>
        <v>2.1038885</v>
      </c>
      <c r="O36" s="8">
        <v>74.89765799999999</v>
      </c>
      <c r="P36" s="1">
        <v>1.6844225016414478</v>
      </c>
      <c r="Q36" s="1">
        <v>99.28</v>
      </c>
      <c r="R36" s="1">
        <v>463.5464730826217</v>
      </c>
      <c r="S36" s="1">
        <v>0.6007208650380458</v>
      </c>
      <c r="T36" s="1">
        <v>32.10112812248187</v>
      </c>
      <c r="U36" s="1">
        <v>250.23248146480387</v>
      </c>
      <c r="V36" s="1">
        <v>118.93809080890163</v>
      </c>
      <c r="W36" s="1">
        <v>19.311515718990613</v>
      </c>
      <c r="Y36" s="9">
        <v>5.202</v>
      </c>
      <c r="Z36" s="1">
        <v>109.44427977000001</v>
      </c>
      <c r="AA36" s="1">
        <v>0.226</v>
      </c>
      <c r="AB36" s="10">
        <v>0.062</v>
      </c>
      <c r="AC36" s="2">
        <v>112</v>
      </c>
    </row>
    <row r="37" spans="1:29" ht="12.75">
      <c r="A37">
        <v>925</v>
      </c>
      <c r="B37" t="s">
        <v>35</v>
      </c>
      <c r="C37">
        <v>17</v>
      </c>
      <c r="D37" s="19" t="s">
        <v>23</v>
      </c>
      <c r="E37">
        <v>5</v>
      </c>
      <c r="F37">
        <v>35</v>
      </c>
      <c r="G37">
        <v>37</v>
      </c>
      <c r="H37">
        <v>153.35</v>
      </c>
      <c r="I37">
        <f t="shared" si="4"/>
        <v>168.76999999999998</v>
      </c>
      <c r="J37" s="1">
        <v>24.483243026289383</v>
      </c>
      <c r="K37" s="1">
        <v>5.547078036055751</v>
      </c>
      <c r="L37" s="1">
        <v>2.119</v>
      </c>
      <c r="M37">
        <v>1.111</v>
      </c>
      <c r="N37" s="1">
        <f t="shared" si="0"/>
        <v>2.354209</v>
      </c>
      <c r="O37" s="8">
        <v>83.79836999999999</v>
      </c>
      <c r="P37" s="1">
        <v>2.1723330783000496</v>
      </c>
      <c r="Q37" s="1">
        <v>99.3</v>
      </c>
      <c r="R37" s="1">
        <v>572.3520038410596</v>
      </c>
      <c r="S37" s="1">
        <v>0.5508262393590386</v>
      </c>
      <c r="T37" s="1">
        <v>29.456193353474323</v>
      </c>
      <c r="U37" s="1">
        <v>173.755622692036</v>
      </c>
      <c r="V37" s="1">
        <v>73.80637092630093</v>
      </c>
      <c r="W37" s="1">
        <v>16.092145630521735</v>
      </c>
      <c r="X37" s="4">
        <v>1.19</v>
      </c>
      <c r="Y37" s="9"/>
      <c r="AB37" s="10"/>
      <c r="AC37" s="2"/>
    </row>
    <row r="38" spans="1:29" ht="12.75">
      <c r="A38">
        <v>925</v>
      </c>
      <c r="B38" t="s">
        <v>35</v>
      </c>
      <c r="C38">
        <v>17</v>
      </c>
      <c r="D38" s="19" t="s">
        <v>23</v>
      </c>
      <c r="E38">
        <v>6</v>
      </c>
      <c r="F38">
        <v>8</v>
      </c>
      <c r="G38">
        <v>10</v>
      </c>
      <c r="H38">
        <v>154.58</v>
      </c>
      <c r="I38">
        <f t="shared" si="4"/>
        <v>170</v>
      </c>
      <c r="J38" s="1">
        <v>22.489706777415773</v>
      </c>
      <c r="K38" s="1">
        <v>5.600510992302366</v>
      </c>
      <c r="L38" s="1">
        <v>2.6471</v>
      </c>
      <c r="M38">
        <v>1.111</v>
      </c>
      <c r="N38" s="1">
        <f t="shared" si="0"/>
        <v>2.9409281</v>
      </c>
      <c r="O38" s="8">
        <v>82.156572</v>
      </c>
      <c r="P38" s="1">
        <v>2.2818987872999843</v>
      </c>
      <c r="Q38" s="1">
        <v>99.34</v>
      </c>
      <c r="R38" s="1">
        <v>657.0408259235425</v>
      </c>
      <c r="S38" s="1">
        <v>0.45094698867622</v>
      </c>
      <c r="T38" s="1">
        <v>19.710086571371047</v>
      </c>
      <c r="U38" s="1">
        <v>231.12366808533156</v>
      </c>
      <c r="V38" s="1">
        <v>78.58868364899216</v>
      </c>
      <c r="W38" s="1">
        <v>18.559519630029694</v>
      </c>
      <c r="X38" s="4">
        <v>1.04</v>
      </c>
      <c r="Y38" s="9"/>
      <c r="AB38" s="10"/>
      <c r="AC38" s="2"/>
    </row>
    <row r="39" spans="1:29" ht="12.75">
      <c r="A39">
        <v>925</v>
      </c>
      <c r="B39" t="s">
        <v>35</v>
      </c>
      <c r="C39">
        <v>17</v>
      </c>
      <c r="D39" s="19" t="s">
        <v>23</v>
      </c>
      <c r="E39">
        <v>6</v>
      </c>
      <c r="F39">
        <v>133</v>
      </c>
      <c r="G39">
        <v>135</v>
      </c>
      <c r="H39">
        <v>155.83</v>
      </c>
      <c r="I39">
        <f t="shared" si="4"/>
        <v>171.25</v>
      </c>
      <c r="J39" s="1">
        <v>21.020181579092423</v>
      </c>
      <c r="K39" s="1">
        <v>5.655122177632728</v>
      </c>
      <c r="L39" s="1">
        <v>2.1471</v>
      </c>
      <c r="M39">
        <v>1.139</v>
      </c>
      <c r="N39" s="1">
        <f t="shared" si="0"/>
        <v>2.4455469</v>
      </c>
      <c r="O39" s="8">
        <v>80.581446</v>
      </c>
      <c r="P39" s="1">
        <v>1.9706192619300034</v>
      </c>
      <c r="Q39" s="1">
        <v>99.21</v>
      </c>
      <c r="R39" s="1">
        <v>509.9973376299091</v>
      </c>
      <c r="S39" s="1">
        <v>0.6210557948512472</v>
      </c>
      <c r="T39" s="1">
        <v>24.019756072976516</v>
      </c>
      <c r="U39" s="1">
        <v>332.31395545130033</v>
      </c>
      <c r="V39" s="1">
        <v>135.88533323621817</v>
      </c>
      <c r="W39" s="1">
        <v>22.25454966553329</v>
      </c>
      <c r="Y39" s="9"/>
      <c r="AB39" s="10"/>
      <c r="AC39" s="2"/>
    </row>
    <row r="40" spans="1:29" ht="12.75">
      <c r="A40">
        <v>925</v>
      </c>
      <c r="B40" t="s">
        <v>35</v>
      </c>
      <c r="C40">
        <v>17</v>
      </c>
      <c r="D40" s="19" t="s">
        <v>23</v>
      </c>
      <c r="E40">
        <v>7</v>
      </c>
      <c r="F40">
        <v>58</v>
      </c>
      <c r="G40">
        <v>60</v>
      </c>
      <c r="H40">
        <v>156.58</v>
      </c>
      <c r="I40">
        <f t="shared" si="4"/>
        <v>172</v>
      </c>
      <c r="J40" s="1">
        <v>20.757886876983385</v>
      </c>
      <c r="K40" s="1">
        <v>5.6900530145755805</v>
      </c>
      <c r="L40" s="1">
        <v>2.1471</v>
      </c>
      <c r="M40">
        <v>1.139</v>
      </c>
      <c r="N40" s="1">
        <f t="shared" si="0"/>
        <v>2.4455469</v>
      </c>
      <c r="O40" s="8">
        <v>68.38880400000001</v>
      </c>
      <c r="P40" s="1">
        <v>1.6724482018200033</v>
      </c>
      <c r="Q40" s="1">
        <v>99.44</v>
      </c>
      <c r="R40" s="1">
        <v>504.8010534150309</v>
      </c>
      <c r="S40" s="1">
        <v>0.4205888243540958</v>
      </c>
      <c r="T40" s="1">
        <v>29.444891391794048</v>
      </c>
      <c r="U40" s="1">
        <v>115.91448079580498</v>
      </c>
      <c r="V40" s="1">
        <v>47.39818352933857</v>
      </c>
      <c r="W40" s="1">
        <v>13.14357076552096</v>
      </c>
      <c r="X40" s="4">
        <v>1.38</v>
      </c>
      <c r="Y40" s="9"/>
      <c r="AB40" s="10"/>
      <c r="AC40" s="2"/>
    </row>
    <row r="41" spans="1:29" ht="12.75">
      <c r="A41">
        <v>925</v>
      </c>
      <c r="B41" t="s">
        <v>35</v>
      </c>
      <c r="C41">
        <v>18</v>
      </c>
      <c r="D41" s="19" t="s">
        <v>23</v>
      </c>
      <c r="E41">
        <v>1</v>
      </c>
      <c r="F41">
        <v>38</v>
      </c>
      <c r="G41">
        <v>40</v>
      </c>
      <c r="H41">
        <v>156.88</v>
      </c>
      <c r="I41">
        <f>H41+16.87</f>
        <v>173.75</v>
      </c>
      <c r="J41" s="1">
        <v>20.679247925492806</v>
      </c>
      <c r="K41" s="1">
        <v>5.771558300775571</v>
      </c>
      <c r="L41" s="1">
        <v>2.1471</v>
      </c>
      <c r="M41">
        <v>1.115</v>
      </c>
      <c r="N41" s="1">
        <f t="shared" si="0"/>
        <v>2.3940164999999998</v>
      </c>
      <c r="O41" s="8">
        <v>83.48167799999999</v>
      </c>
      <c r="P41" s="1">
        <v>1.9985268178852977</v>
      </c>
      <c r="Q41" s="1">
        <v>99.49</v>
      </c>
      <c r="R41" s="1">
        <v>492.5397779144033</v>
      </c>
      <c r="S41" s="1">
        <v>0.3505608974358974</v>
      </c>
      <c r="T41" s="1">
        <v>20.89657251985124</v>
      </c>
      <c r="U41" s="1">
        <v>155.28641813788224</v>
      </c>
      <c r="V41" s="1">
        <v>64.86438925457793</v>
      </c>
      <c r="W41" s="1">
        <v>15.212873601918103</v>
      </c>
      <c r="Y41" s="9">
        <v>3.649</v>
      </c>
      <c r="Z41" s="1">
        <v>87.35766208499999</v>
      </c>
      <c r="AA41" s="1">
        <v>0.161</v>
      </c>
      <c r="AB41" s="10">
        <v>0.068</v>
      </c>
      <c r="AC41" s="2">
        <v>108</v>
      </c>
    </row>
    <row r="42" spans="1:29" ht="12.75">
      <c r="A42">
        <v>925</v>
      </c>
      <c r="B42" t="s">
        <v>35</v>
      </c>
      <c r="C42">
        <v>18</v>
      </c>
      <c r="D42" s="19" t="s">
        <v>23</v>
      </c>
      <c r="E42">
        <v>2</v>
      </c>
      <c r="F42">
        <v>13</v>
      </c>
      <c r="G42">
        <v>15</v>
      </c>
      <c r="H42">
        <v>158.13</v>
      </c>
      <c r="I42">
        <f aca="true" t="shared" si="5" ref="I42:I48">H42+16.87</f>
        <v>175</v>
      </c>
      <c r="J42" s="1">
        <v>15.729173600786975</v>
      </c>
      <c r="K42" s="1">
        <v>5.819862882601974</v>
      </c>
      <c r="L42" s="1">
        <v>2.6087</v>
      </c>
      <c r="M42">
        <v>1.115</v>
      </c>
      <c r="N42" s="1">
        <f t="shared" si="0"/>
        <v>2.9087004999999997</v>
      </c>
      <c r="O42" s="8">
        <v>61.55492399999999</v>
      </c>
      <c r="P42" s="1">
        <v>1.9609640074285613</v>
      </c>
      <c r="Q42" s="1">
        <v>99.14</v>
      </c>
      <c r="R42" s="1">
        <v>453.57992603187984</v>
      </c>
      <c r="S42" s="1">
        <v>0.5716578076421623</v>
      </c>
      <c r="T42" s="1">
        <v>20.677829332257414</v>
      </c>
      <c r="U42" s="1">
        <v>249.3628189697432</v>
      </c>
      <c r="V42" s="1">
        <v>85.72997425129992</v>
      </c>
      <c r="W42" s="1">
        <v>19.27792871574638</v>
      </c>
      <c r="Y42" s="9">
        <v>7.689</v>
      </c>
      <c r="Z42" s="1">
        <v>223.64998144499998</v>
      </c>
      <c r="AA42" s="1">
        <v>0.334</v>
      </c>
      <c r="AB42" s="10">
        <v>0.071</v>
      </c>
      <c r="AC42" s="2">
        <v>195</v>
      </c>
    </row>
    <row r="43" spans="1:29" ht="12.75">
      <c r="A43">
        <v>925</v>
      </c>
      <c r="B43" t="s">
        <v>35</v>
      </c>
      <c r="C43">
        <v>18</v>
      </c>
      <c r="D43" s="19" t="s">
        <v>23</v>
      </c>
      <c r="E43">
        <v>2</v>
      </c>
      <c r="F43">
        <v>138</v>
      </c>
      <c r="G43">
        <v>140</v>
      </c>
      <c r="H43">
        <v>159.38</v>
      </c>
      <c r="I43">
        <f t="shared" si="5"/>
        <v>176.25</v>
      </c>
      <c r="J43" s="1">
        <v>15.633363463958455</v>
      </c>
      <c r="K43" s="1">
        <v>5.8745507070271925</v>
      </c>
      <c r="L43" s="1">
        <v>2.2449000000000003</v>
      </c>
      <c r="M43">
        <v>1.115</v>
      </c>
      <c r="N43" s="1">
        <f t="shared" si="0"/>
        <v>2.5030635000000006</v>
      </c>
      <c r="O43" s="8">
        <v>60.62984999999999</v>
      </c>
      <c r="P43" s="1">
        <v>1.2876625285713608</v>
      </c>
      <c r="Q43" s="1">
        <v>99.13</v>
      </c>
      <c r="R43" s="1">
        <v>387.90859146088826</v>
      </c>
      <c r="S43" s="1">
        <v>0.5816868919867616</v>
      </c>
      <c r="T43" s="1">
        <v>21.4667608191264</v>
      </c>
      <c r="U43" s="1">
        <v>202.354667682907</v>
      </c>
      <c r="V43" s="1">
        <v>80.84280230322041</v>
      </c>
      <c r="W43" s="1">
        <v>17.36605347214914</v>
      </c>
      <c r="Y43" s="9"/>
      <c r="AB43" s="10"/>
      <c r="AC43" s="2"/>
    </row>
    <row r="44" spans="1:29" ht="12.75">
      <c r="A44">
        <v>925</v>
      </c>
      <c r="B44" t="s">
        <v>35</v>
      </c>
      <c r="C44">
        <v>18</v>
      </c>
      <c r="D44" s="19" t="s">
        <v>23</v>
      </c>
      <c r="E44">
        <v>3</v>
      </c>
      <c r="F44">
        <v>114</v>
      </c>
      <c r="G44">
        <v>116</v>
      </c>
      <c r="H44">
        <v>160.64</v>
      </c>
      <c r="I44">
        <f t="shared" si="5"/>
        <v>177.51</v>
      </c>
      <c r="J44" s="1">
        <v>17.544402848537732</v>
      </c>
      <c r="K44" s="1">
        <v>5.934496458672895</v>
      </c>
      <c r="L44" s="1">
        <v>2</v>
      </c>
      <c r="M44">
        <v>1.155</v>
      </c>
      <c r="N44" s="1">
        <f t="shared" si="0"/>
        <v>2.31</v>
      </c>
      <c r="O44" s="8">
        <v>67.205376</v>
      </c>
      <c r="P44" s="1">
        <v>1.6874393321738708</v>
      </c>
      <c r="Q44" s="1">
        <v>99.47</v>
      </c>
      <c r="R44" s="1">
        <v>403.1277445604752</v>
      </c>
      <c r="S44" s="1">
        <v>0.500150045013504</v>
      </c>
      <c r="T44" s="1">
        <v>29.466170704735095</v>
      </c>
      <c r="U44" s="1">
        <v>146.5982581248065</v>
      </c>
      <c r="V44" s="1">
        <v>63.46244940467814</v>
      </c>
      <c r="W44" s="1">
        <v>14.781173871371205</v>
      </c>
      <c r="Y44" s="9">
        <v>6.348</v>
      </c>
      <c r="Z44" s="1">
        <v>146.6388</v>
      </c>
      <c r="AA44" s="1">
        <v>0.272</v>
      </c>
      <c r="AB44" s="10">
        <v>0.07</v>
      </c>
      <c r="AC44" s="2">
        <v>141</v>
      </c>
    </row>
    <row r="45" spans="1:29" ht="12.75">
      <c r="A45">
        <v>925</v>
      </c>
      <c r="B45" t="s">
        <v>35</v>
      </c>
      <c r="C45">
        <v>18</v>
      </c>
      <c r="D45" s="19" t="s">
        <v>23</v>
      </c>
      <c r="E45">
        <v>4</v>
      </c>
      <c r="F45">
        <v>88</v>
      </c>
      <c r="G45">
        <v>90</v>
      </c>
      <c r="H45">
        <v>161.88</v>
      </c>
      <c r="I45">
        <f t="shared" si="5"/>
        <v>178.75</v>
      </c>
      <c r="J45" s="1">
        <v>14.265580338408672</v>
      </c>
      <c r="K45" s="1">
        <v>5.987341329294412</v>
      </c>
      <c r="L45" s="1">
        <v>2.4038</v>
      </c>
      <c r="M45">
        <v>1.155</v>
      </c>
      <c r="N45" s="1">
        <f t="shared" si="0"/>
        <v>2.776389</v>
      </c>
      <c r="O45" s="8">
        <v>68.938848</v>
      </c>
      <c r="P45" s="1">
        <v>2.464563816000032</v>
      </c>
      <c r="Q45" s="1">
        <v>99.01</v>
      </c>
      <c r="R45" s="1">
        <v>392.14693006905384</v>
      </c>
      <c r="S45" s="1">
        <v>0.7219492630101274</v>
      </c>
      <c r="T45" s="1">
        <v>29.704070295929707</v>
      </c>
      <c r="U45" s="1">
        <v>275.8184354004493</v>
      </c>
      <c r="V45" s="1">
        <v>99.34430492285098</v>
      </c>
      <c r="W45" s="1">
        <v>20.274780722851954</v>
      </c>
      <c r="Y45" s="9"/>
      <c r="AB45" s="10"/>
      <c r="AC45" s="2"/>
    </row>
    <row r="46" spans="1:29" ht="12.75">
      <c r="A46">
        <v>925</v>
      </c>
      <c r="B46" t="s">
        <v>35</v>
      </c>
      <c r="C46">
        <v>18</v>
      </c>
      <c r="D46" s="19" t="s">
        <v>23</v>
      </c>
      <c r="E46">
        <v>5</v>
      </c>
      <c r="F46">
        <v>63</v>
      </c>
      <c r="G46">
        <v>65</v>
      </c>
      <c r="H46">
        <v>163.13</v>
      </c>
      <c r="I46">
        <f t="shared" si="5"/>
        <v>180</v>
      </c>
      <c r="J46" s="1">
        <v>15.292091932223693</v>
      </c>
      <c r="K46" s="1">
        <v>6.057296425961601</v>
      </c>
      <c r="L46" s="1">
        <v>3.8095</v>
      </c>
      <c r="M46">
        <v>1.155</v>
      </c>
      <c r="N46" s="1">
        <f t="shared" si="0"/>
        <v>4.3999725</v>
      </c>
      <c r="O46" s="8">
        <v>82.38992400000001</v>
      </c>
      <c r="P46" s="1">
        <v>2.5042200584210943</v>
      </c>
      <c r="Q46" s="1">
        <v>99.18</v>
      </c>
      <c r="R46" s="1">
        <v>667.330487407082</v>
      </c>
      <c r="S46" s="1">
        <v>0.6411540773392108</v>
      </c>
      <c r="T46" s="1">
        <v>24.69247832224239</v>
      </c>
      <c r="U46" s="1">
        <v>473.68728035855537</v>
      </c>
      <c r="V46" s="1">
        <v>107.65687293694573</v>
      </c>
      <c r="W46" s="1">
        <v>26.56992828023428</v>
      </c>
      <c r="Y46" s="9">
        <v>4.035</v>
      </c>
      <c r="Z46" s="1">
        <v>177.538890375</v>
      </c>
      <c r="AA46" s="1">
        <v>0.177</v>
      </c>
      <c r="AB46" s="10">
        <v>0.065</v>
      </c>
      <c r="AC46" s="2">
        <v>79</v>
      </c>
    </row>
    <row r="47" spans="1:29" ht="12.75">
      <c r="A47">
        <v>925</v>
      </c>
      <c r="B47" t="s">
        <v>35</v>
      </c>
      <c r="C47">
        <v>18</v>
      </c>
      <c r="D47" s="19" t="s">
        <v>23</v>
      </c>
      <c r="E47">
        <v>6</v>
      </c>
      <c r="F47">
        <v>38</v>
      </c>
      <c r="G47">
        <v>40</v>
      </c>
      <c r="H47">
        <v>164.38</v>
      </c>
      <c r="I47">
        <f t="shared" si="5"/>
        <v>181.25</v>
      </c>
      <c r="J47" s="1">
        <v>13.253070964713245</v>
      </c>
      <c r="K47" s="1">
        <v>6.094076517837175</v>
      </c>
      <c r="L47" s="1">
        <v>3.125</v>
      </c>
      <c r="M47">
        <v>1.11</v>
      </c>
      <c r="N47" s="1">
        <f t="shared" si="0"/>
        <v>3.4687500000000004</v>
      </c>
      <c r="O47" s="8">
        <v>77.356188</v>
      </c>
      <c r="P47" s="1">
        <v>2.553219944496924</v>
      </c>
      <c r="Q47" s="1">
        <v>98.76</v>
      </c>
      <c r="R47" s="1">
        <v>454.0154219397935</v>
      </c>
      <c r="S47" s="1">
        <v>0.9030704394942805</v>
      </c>
      <c r="T47" s="1">
        <v>32.68529769137302</v>
      </c>
      <c r="U47" s="1">
        <v>254.37115883052024</v>
      </c>
      <c r="V47" s="1">
        <v>73.332225969159</v>
      </c>
      <c r="W47" s="1">
        <v>19.47056054927349</v>
      </c>
      <c r="Y47" s="9">
        <v>4.995</v>
      </c>
      <c r="Z47" s="1">
        <v>173.26406250000002</v>
      </c>
      <c r="AA47" s="1">
        <v>0.212</v>
      </c>
      <c r="AB47" s="10">
        <v>0.074</v>
      </c>
      <c r="AC47" s="2">
        <v>121</v>
      </c>
    </row>
    <row r="48" spans="1:29" ht="12.75">
      <c r="A48">
        <v>925</v>
      </c>
      <c r="B48" t="s">
        <v>35</v>
      </c>
      <c r="C48">
        <v>18</v>
      </c>
      <c r="D48" s="19" t="s">
        <v>23</v>
      </c>
      <c r="E48">
        <v>7</v>
      </c>
      <c r="F48">
        <v>13</v>
      </c>
      <c r="G48">
        <v>15</v>
      </c>
      <c r="H48">
        <v>165.63</v>
      </c>
      <c r="I48">
        <f t="shared" si="5"/>
        <v>182.5</v>
      </c>
      <c r="J48" s="1">
        <v>17.332462690497007</v>
      </c>
      <c r="K48" s="1">
        <v>6.124071487649751</v>
      </c>
      <c r="L48" s="1">
        <v>5.7143</v>
      </c>
      <c r="M48">
        <v>1.131</v>
      </c>
      <c r="N48" s="1">
        <f t="shared" si="0"/>
        <v>6.4628733</v>
      </c>
      <c r="O48" s="8">
        <v>77.74788600000001</v>
      </c>
      <c r="P48" s="1">
        <v>2.614697089121593</v>
      </c>
      <c r="Q48" s="1">
        <v>99.11</v>
      </c>
      <c r="R48" s="1">
        <v>1110.205545035829</v>
      </c>
      <c r="S48" s="1">
        <v>0.6615214994487321</v>
      </c>
      <c r="T48" s="1">
        <v>20.452023004742205</v>
      </c>
      <c r="U48" s="1">
        <v>497.64840936090343</v>
      </c>
      <c r="V48" s="1">
        <v>77.00110868039195</v>
      </c>
      <c r="W48" s="1">
        <v>27.23364868472132</v>
      </c>
      <c r="Y48" s="9"/>
      <c r="AB48" s="10"/>
      <c r="AC48" s="2"/>
    </row>
    <row r="49" spans="1:29" ht="12.75">
      <c r="A49">
        <v>925</v>
      </c>
      <c r="B49" t="s">
        <v>35</v>
      </c>
      <c r="C49">
        <v>19</v>
      </c>
      <c r="D49" s="19" t="s">
        <v>23</v>
      </c>
      <c r="E49">
        <v>1</v>
      </c>
      <c r="F49">
        <v>49</v>
      </c>
      <c r="G49">
        <v>51</v>
      </c>
      <c r="H49">
        <v>166.49</v>
      </c>
      <c r="I49">
        <f>H49+17.27</f>
        <v>183.76000000000002</v>
      </c>
      <c r="J49" s="1">
        <v>6.796847034415248</v>
      </c>
      <c r="K49" s="1">
        <v>6.146121432524888</v>
      </c>
      <c r="L49" s="1">
        <v>5.7143</v>
      </c>
      <c r="M49">
        <v>1.131</v>
      </c>
      <c r="N49" s="1">
        <f t="shared" si="0"/>
        <v>6.4628733</v>
      </c>
      <c r="O49" s="8">
        <v>69.48889199999999</v>
      </c>
      <c r="P49" s="1">
        <v>1.9116957612648806</v>
      </c>
      <c r="Q49" s="1">
        <v>98.38</v>
      </c>
      <c r="R49" s="1">
        <v>432.155412110954</v>
      </c>
      <c r="S49" s="1">
        <v>1.3140736282475676</v>
      </c>
      <c r="T49" s="1">
        <v>45.56820491969913</v>
      </c>
      <c r="U49" s="1">
        <v>472.5312483002391</v>
      </c>
      <c r="V49" s="1">
        <v>73.11473184848589</v>
      </c>
      <c r="W49" s="1">
        <v>26.53748656875321</v>
      </c>
      <c r="Y49" s="9">
        <v>6.468</v>
      </c>
      <c r="Z49" s="1">
        <v>418.018645044</v>
      </c>
      <c r="AA49" s="1">
        <v>0.273</v>
      </c>
      <c r="AB49" s="10">
        <v>0.067</v>
      </c>
      <c r="AC49" s="2">
        <v>138</v>
      </c>
    </row>
    <row r="50" spans="1:29" ht="12.75">
      <c r="A50">
        <v>925</v>
      </c>
      <c r="B50" t="s">
        <v>35</v>
      </c>
      <c r="C50">
        <v>19</v>
      </c>
      <c r="D50" s="19" t="s">
        <v>23</v>
      </c>
      <c r="E50">
        <v>2</v>
      </c>
      <c r="F50">
        <v>23</v>
      </c>
      <c r="G50">
        <v>25</v>
      </c>
      <c r="H50">
        <v>167.73</v>
      </c>
      <c r="I50">
        <f aca="true" t="shared" si="6" ref="I50:I56">H50+17.27</f>
        <v>185</v>
      </c>
      <c r="J50" s="1">
        <v>11.781745966616882</v>
      </c>
      <c r="K50" s="1">
        <v>6.177305515899517</v>
      </c>
      <c r="L50" s="1">
        <v>2.3913</v>
      </c>
      <c r="M50">
        <v>1.27</v>
      </c>
      <c r="N50" s="1">
        <f t="shared" si="0"/>
        <v>3.036951</v>
      </c>
      <c r="O50" s="8">
        <v>64.88852399999999</v>
      </c>
      <c r="P50" s="1">
        <v>2.5752632962499997</v>
      </c>
      <c r="Q50" s="1">
        <v>98.4</v>
      </c>
      <c r="R50" s="1">
        <v>352.080958319421</v>
      </c>
      <c r="S50" s="1">
        <v>1.4423076923076923</v>
      </c>
      <c r="T50" s="1">
        <v>47.235772357723576</v>
      </c>
      <c r="U50" s="1">
        <v>396.3582310266924</v>
      </c>
      <c r="V50" s="1">
        <v>130.5118953274822</v>
      </c>
      <c r="W50" s="1">
        <v>24.30459907088288</v>
      </c>
      <c r="Y50" s="9">
        <v>4.727</v>
      </c>
      <c r="Z50" s="1">
        <v>143.55667377</v>
      </c>
      <c r="AA50" s="1">
        <v>0.206</v>
      </c>
      <c r="AB50" s="10">
        <v>0.062</v>
      </c>
      <c r="AC50" s="2">
        <v>114</v>
      </c>
    </row>
    <row r="51" spans="1:29" ht="12.75">
      <c r="A51">
        <v>925</v>
      </c>
      <c r="B51" t="s">
        <v>35</v>
      </c>
      <c r="C51">
        <v>19</v>
      </c>
      <c r="D51" s="19" t="s">
        <v>23</v>
      </c>
      <c r="E51">
        <v>2</v>
      </c>
      <c r="F51">
        <v>147</v>
      </c>
      <c r="G51">
        <v>149</v>
      </c>
      <c r="H51">
        <v>168.97</v>
      </c>
      <c r="I51">
        <f t="shared" si="6"/>
        <v>186.24</v>
      </c>
      <c r="J51" s="1">
        <v>9.339668073055554</v>
      </c>
      <c r="K51" s="1">
        <v>6.230915740145497</v>
      </c>
      <c r="L51" s="1">
        <v>4.1667000000000005</v>
      </c>
      <c r="M51">
        <v>1.27</v>
      </c>
      <c r="N51" s="1">
        <f t="shared" si="0"/>
        <v>5.291709000000001</v>
      </c>
      <c r="O51" s="8">
        <v>75.697722</v>
      </c>
      <c r="P51" s="1">
        <v>4.005671122500072</v>
      </c>
      <c r="Q51" s="1">
        <v>98.08</v>
      </c>
      <c r="R51" s="1">
        <v>484.73887731696084</v>
      </c>
      <c r="S51" s="1">
        <v>1.5853903271121812</v>
      </c>
      <c r="T51" s="1">
        <v>32.432707993474715</v>
      </c>
      <c r="U51" s="1">
        <v>746.6581456303476</v>
      </c>
      <c r="V51" s="1">
        <v>141.09962313315935</v>
      </c>
      <c r="W51" s="1">
        <v>33.35841630709847</v>
      </c>
      <c r="Y51" s="9">
        <v>7.448</v>
      </c>
      <c r="Z51" s="1">
        <v>394.1264863200001</v>
      </c>
      <c r="AA51" s="1">
        <v>0.332</v>
      </c>
      <c r="AB51" s="10">
        <v>0.07</v>
      </c>
      <c r="AC51" s="2">
        <v>176</v>
      </c>
    </row>
    <row r="52" spans="1:29" ht="12.75">
      <c r="A52">
        <v>925</v>
      </c>
      <c r="B52" t="s">
        <v>35</v>
      </c>
      <c r="C52">
        <v>19</v>
      </c>
      <c r="D52" s="19" t="s">
        <v>23</v>
      </c>
      <c r="E52">
        <v>3</v>
      </c>
      <c r="F52">
        <v>125</v>
      </c>
      <c r="G52">
        <v>127</v>
      </c>
      <c r="H52">
        <v>170.25</v>
      </c>
      <c r="I52">
        <f t="shared" si="6"/>
        <v>187.52</v>
      </c>
      <c r="J52" s="1">
        <v>11.037772557609994</v>
      </c>
      <c r="K52" s="1">
        <v>6.2616354943874635</v>
      </c>
      <c r="L52" s="1">
        <v>4.1667000000000005</v>
      </c>
      <c r="M52">
        <v>1.272</v>
      </c>
      <c r="N52" s="1">
        <f t="shared" si="0"/>
        <v>5.300042400000001</v>
      </c>
      <c r="O52" s="8">
        <v>72.83915999999999</v>
      </c>
      <c r="P52" s="1">
        <v>3.8604754800000682</v>
      </c>
      <c r="Q52" s="1">
        <v>98.01</v>
      </c>
      <c r="R52" s="1">
        <v>573.3649937200732</v>
      </c>
      <c r="S52" s="1">
        <v>1.3785469913463473</v>
      </c>
      <c r="T52" s="1">
        <v>29.364350576471786</v>
      </c>
      <c r="U52" s="1">
        <v>594.1980178170197</v>
      </c>
      <c r="V52" s="1">
        <v>112.11193665488783</v>
      </c>
      <c r="W52" s="1">
        <v>29.75843719916022</v>
      </c>
      <c r="X52" s="4">
        <v>1.2</v>
      </c>
      <c r="Y52" s="9">
        <v>5.77</v>
      </c>
      <c r="Z52" s="1">
        <v>305.81244648</v>
      </c>
      <c r="AA52" s="1">
        <v>0.238</v>
      </c>
      <c r="AB52" s="10">
        <v>0.076</v>
      </c>
      <c r="AC52" s="2">
        <v>109</v>
      </c>
    </row>
    <row r="53" spans="1:29" ht="12.75">
      <c r="A53">
        <v>925</v>
      </c>
      <c r="B53" t="s">
        <v>35</v>
      </c>
      <c r="C53">
        <v>19</v>
      </c>
      <c r="D53" s="19" t="s">
        <v>23</v>
      </c>
      <c r="E53">
        <v>4</v>
      </c>
      <c r="F53">
        <v>97</v>
      </c>
      <c r="G53">
        <v>99</v>
      </c>
      <c r="H53">
        <v>171.47</v>
      </c>
      <c r="I53">
        <f t="shared" si="6"/>
        <v>188.74</v>
      </c>
      <c r="J53" s="1">
        <v>7.367617075803387</v>
      </c>
      <c r="K53" s="1">
        <v>6.2927382736310244</v>
      </c>
      <c r="L53" s="1">
        <v>3.6841999999999997</v>
      </c>
      <c r="M53">
        <v>1.272</v>
      </c>
      <c r="N53" s="1">
        <f t="shared" si="0"/>
        <v>4.6863024</v>
      </c>
      <c r="O53" s="8">
        <v>64.371816</v>
      </c>
      <c r="P53" s="1">
        <v>2.4920289115826066</v>
      </c>
      <c r="Q53" s="1">
        <v>97.64</v>
      </c>
      <c r="R53" s="1">
        <v>337.120471792214</v>
      </c>
      <c r="S53" s="1">
        <v>1.9973903442738132</v>
      </c>
      <c r="T53" s="1">
        <v>47.39860712822614</v>
      </c>
      <c r="U53" s="1">
        <v>488.33262638684494</v>
      </c>
      <c r="V53" s="1">
        <v>104.20424989792483</v>
      </c>
      <c r="W53" s="1">
        <v>26.977542863162466</v>
      </c>
      <c r="Y53" s="9">
        <v>7.274</v>
      </c>
      <c r="Z53" s="1">
        <v>340.881636576</v>
      </c>
      <c r="AA53" s="1">
        <v>0.311</v>
      </c>
      <c r="AB53" s="10">
        <v>0.073</v>
      </c>
      <c r="AC53" s="2">
        <v>159</v>
      </c>
    </row>
    <row r="54" spans="1:29" ht="12.75">
      <c r="A54">
        <v>925</v>
      </c>
      <c r="B54" t="s">
        <v>35</v>
      </c>
      <c r="C54">
        <v>19</v>
      </c>
      <c r="D54" s="19" t="s">
        <v>23</v>
      </c>
      <c r="E54">
        <v>5</v>
      </c>
      <c r="F54">
        <v>77</v>
      </c>
      <c r="G54">
        <v>79</v>
      </c>
      <c r="H54">
        <v>172.77</v>
      </c>
      <c r="I54">
        <f t="shared" si="6"/>
        <v>190.04000000000002</v>
      </c>
      <c r="J54" s="1">
        <v>11.495025173267555</v>
      </c>
      <c r="K54" s="1">
        <v>6.345417873908134</v>
      </c>
      <c r="L54" s="1">
        <v>2.1951</v>
      </c>
      <c r="M54">
        <v>1.193</v>
      </c>
      <c r="N54" s="1">
        <f t="shared" si="0"/>
        <v>2.6187543</v>
      </c>
      <c r="O54" s="8">
        <v>71.29737</v>
      </c>
      <c r="P54" s="1">
        <v>2.2515290049706156</v>
      </c>
      <c r="Q54" s="1">
        <v>98.72</v>
      </c>
      <c r="R54" s="1">
        <v>297.17332724608536</v>
      </c>
      <c r="S54" s="1">
        <v>0.8835341365461847</v>
      </c>
      <c r="T54" s="1">
        <v>32.192058346839545</v>
      </c>
      <c r="U54" s="1">
        <v>260.7755409013026</v>
      </c>
      <c r="V54" s="1">
        <v>99.57999530589892</v>
      </c>
      <c r="W54" s="1">
        <v>19.71414506971287</v>
      </c>
      <c r="X54" s="4">
        <v>0.95</v>
      </c>
      <c r="Y54" s="9">
        <v>6.244</v>
      </c>
      <c r="Z54" s="1">
        <v>163.51501849199997</v>
      </c>
      <c r="AA54" s="1">
        <v>0.262</v>
      </c>
      <c r="AB54" s="10">
        <v>0.066</v>
      </c>
      <c r="AC54" s="2">
        <v>126</v>
      </c>
    </row>
    <row r="55" spans="1:29" ht="12.75">
      <c r="A55">
        <v>925</v>
      </c>
      <c r="B55" t="s">
        <v>35</v>
      </c>
      <c r="C55">
        <v>19</v>
      </c>
      <c r="D55" s="19" t="s">
        <v>23</v>
      </c>
      <c r="E55">
        <v>6</v>
      </c>
      <c r="F55">
        <v>48</v>
      </c>
      <c r="G55">
        <v>50</v>
      </c>
      <c r="H55">
        <v>173.98</v>
      </c>
      <c r="I55">
        <f t="shared" si="6"/>
        <v>191.25</v>
      </c>
      <c r="J55" s="1">
        <v>17.512162241369207</v>
      </c>
      <c r="K55" s="1">
        <v>6.378351990102045</v>
      </c>
      <c r="L55" s="1">
        <v>4.8485</v>
      </c>
      <c r="M55">
        <v>1.193</v>
      </c>
      <c r="N55" s="1">
        <f t="shared" si="0"/>
        <v>5.784260499999999</v>
      </c>
      <c r="O55" s="8">
        <v>77.71454999999999</v>
      </c>
      <c r="P55" s="1">
        <v>3.7085383259999833</v>
      </c>
      <c r="Q55" s="1">
        <v>98.58</v>
      </c>
      <c r="R55" s="1">
        <v>998.5652062416609</v>
      </c>
      <c r="S55" s="1">
        <v>1.123370110330993</v>
      </c>
      <c r="T55" s="1">
        <v>32.45080137959018</v>
      </c>
      <c r="U55" s="1">
        <v>1035.4433612107089</v>
      </c>
      <c r="V55" s="1">
        <v>179.01049947710845</v>
      </c>
      <c r="W55" s="1">
        <v>39.283275664726</v>
      </c>
      <c r="X55" s="4">
        <v>0.88</v>
      </c>
      <c r="Y55" s="9">
        <v>4.652</v>
      </c>
      <c r="Z55" s="1">
        <v>269.08379845999997</v>
      </c>
      <c r="AA55" s="1">
        <v>0.194</v>
      </c>
      <c r="AB55" s="10">
        <v>0.068</v>
      </c>
      <c r="AC55" s="2">
        <v>84</v>
      </c>
    </row>
    <row r="56" spans="1:29" ht="12.75">
      <c r="A56">
        <v>925</v>
      </c>
      <c r="B56" t="s">
        <v>35</v>
      </c>
      <c r="C56">
        <v>19</v>
      </c>
      <c r="D56" s="19" t="s">
        <v>23</v>
      </c>
      <c r="E56">
        <v>7</v>
      </c>
      <c r="F56">
        <v>23</v>
      </c>
      <c r="G56">
        <v>25</v>
      </c>
      <c r="H56">
        <v>175.23</v>
      </c>
      <c r="I56">
        <f t="shared" si="6"/>
        <v>192.5</v>
      </c>
      <c r="J56" s="1">
        <v>16.60699827335603</v>
      </c>
      <c r="K56" s="1">
        <v>6.404133159535891</v>
      </c>
      <c r="L56" s="1">
        <v>4.8485</v>
      </c>
      <c r="M56">
        <v>1.193</v>
      </c>
      <c r="N56" s="1">
        <f t="shared" si="0"/>
        <v>5.784260499999999</v>
      </c>
      <c r="O56" s="8">
        <v>76.54779</v>
      </c>
      <c r="P56" s="1">
        <v>2.4853323286139393</v>
      </c>
      <c r="Q56" s="1">
        <v>98.63</v>
      </c>
      <c r="R56" s="1">
        <v>947.4319303947634</v>
      </c>
      <c r="S56" s="1">
        <v>0.9241587142139629</v>
      </c>
      <c r="T56" s="1">
        <v>32.657406468620096</v>
      </c>
      <c r="U56" s="1">
        <v>634.3858801372198</v>
      </c>
      <c r="V56" s="1">
        <v>109.67450033365888</v>
      </c>
      <c r="W56" s="1">
        <v>30.748311681151364</v>
      </c>
      <c r="Y56" s="9">
        <v>5.155</v>
      </c>
      <c r="Z56" s="1">
        <v>298.178628775</v>
      </c>
      <c r="AA56" s="1">
        <v>0.22</v>
      </c>
      <c r="AB56" s="10">
        <v>0.07</v>
      </c>
      <c r="AC56" s="2">
        <v>86</v>
      </c>
    </row>
    <row r="57" spans="1:29" ht="12.75">
      <c r="A57">
        <v>925</v>
      </c>
      <c r="B57" t="s">
        <v>35</v>
      </c>
      <c r="C57">
        <v>20</v>
      </c>
      <c r="D57" s="19" t="s">
        <v>23</v>
      </c>
      <c r="E57">
        <v>1</v>
      </c>
      <c r="F57">
        <v>17</v>
      </c>
      <c r="G57">
        <v>19</v>
      </c>
      <c r="H57">
        <v>175.67</v>
      </c>
      <c r="I57">
        <f>H57+18.08</f>
        <v>193.75</v>
      </c>
      <c r="J57" s="1">
        <v>14.467942543657607</v>
      </c>
      <c r="K57" s="1">
        <v>6.429914328969737</v>
      </c>
      <c r="L57" s="1">
        <v>4.8485</v>
      </c>
      <c r="M57">
        <v>1.193</v>
      </c>
      <c r="N57" s="1">
        <f t="shared" si="0"/>
        <v>5.784260499999999</v>
      </c>
      <c r="O57" s="8">
        <v>71.79741</v>
      </c>
      <c r="P57" s="1">
        <v>2.3310983136645707</v>
      </c>
      <c r="Q57" s="1">
        <v>98.54</v>
      </c>
      <c r="R57" s="1">
        <v>824.6452788240362</v>
      </c>
      <c r="S57" s="1">
        <v>1.4008405043025813</v>
      </c>
      <c r="T57" s="1">
        <v>27.71463365130911</v>
      </c>
      <c r="U57" s="1">
        <v>1133.4957923564064</v>
      </c>
      <c r="V57" s="1">
        <v>195.9620927094149</v>
      </c>
      <c r="W57" s="1">
        <v>41.10119762935457</v>
      </c>
      <c r="Y57" s="9"/>
      <c r="AB57" s="10"/>
      <c r="AC57" s="2"/>
    </row>
    <row r="58" spans="1:29" ht="12.75">
      <c r="A58">
        <v>925</v>
      </c>
      <c r="B58" t="s">
        <v>35</v>
      </c>
      <c r="C58">
        <v>20</v>
      </c>
      <c r="D58" s="19" t="s">
        <v>23</v>
      </c>
      <c r="E58">
        <v>1</v>
      </c>
      <c r="F58">
        <v>142</v>
      </c>
      <c r="G58">
        <v>144</v>
      </c>
      <c r="H58">
        <v>176.92</v>
      </c>
      <c r="I58">
        <f aca="true" t="shared" si="7" ref="I58:I64">H58+18.08</f>
        <v>195</v>
      </c>
      <c r="J58" s="1">
        <v>16.99569887105765</v>
      </c>
      <c r="K58" s="1">
        <v>6.5075795884082295</v>
      </c>
      <c r="L58" s="1">
        <v>2.381</v>
      </c>
      <c r="M58">
        <v>1.244</v>
      </c>
      <c r="N58" s="1">
        <f t="shared" si="0"/>
        <v>2.9619639999999996</v>
      </c>
      <c r="O58" s="8">
        <v>72.49746599999999</v>
      </c>
      <c r="P58" s="1">
        <v>1.8788926604999978</v>
      </c>
      <c r="Q58" s="1">
        <v>98.7</v>
      </c>
      <c r="R58" s="1">
        <v>496.86219784171533</v>
      </c>
      <c r="S58" s="1">
        <v>0.9036144578313251</v>
      </c>
      <c r="T58" s="1">
        <v>35.0354609929078</v>
      </c>
      <c r="U58" s="1">
        <v>331.0236595127647</v>
      </c>
      <c r="V58" s="1">
        <v>111.75816435066893</v>
      </c>
      <c r="W58" s="1">
        <v>22.211303087781904</v>
      </c>
      <c r="X58" s="4">
        <v>0.84</v>
      </c>
      <c r="Y58" s="9">
        <v>5.858</v>
      </c>
      <c r="Z58" s="1">
        <v>173.51185111999996</v>
      </c>
      <c r="AA58" s="1">
        <v>0.247</v>
      </c>
      <c r="AB58" s="10">
        <v>0.067</v>
      </c>
      <c r="AC58" s="2">
        <v>122</v>
      </c>
    </row>
    <row r="59" spans="1:29" ht="12.75">
      <c r="A59">
        <v>925</v>
      </c>
      <c r="B59" t="s">
        <v>35</v>
      </c>
      <c r="C59">
        <v>20</v>
      </c>
      <c r="D59" s="19" t="s">
        <v>23</v>
      </c>
      <c r="E59">
        <v>2</v>
      </c>
      <c r="F59">
        <v>117</v>
      </c>
      <c r="G59">
        <v>119</v>
      </c>
      <c r="H59">
        <v>178.17</v>
      </c>
      <c r="I59">
        <f t="shared" si="7"/>
        <v>196.25</v>
      </c>
      <c r="J59" s="1">
        <v>19.744461748720717</v>
      </c>
      <c r="K59" s="1">
        <v>6.58791407976168</v>
      </c>
      <c r="L59" s="1">
        <v>1.5217</v>
      </c>
      <c r="M59">
        <v>1.244</v>
      </c>
      <c r="N59" s="1">
        <f t="shared" si="0"/>
        <v>1.8929948</v>
      </c>
      <c r="O59" s="8">
        <v>80.023068</v>
      </c>
      <c r="P59" s="1">
        <v>6.316541661928934</v>
      </c>
      <c r="Q59" s="1">
        <v>98.97</v>
      </c>
      <c r="R59" s="1">
        <v>369.91188935910213</v>
      </c>
      <c r="S59" s="1">
        <v>0.821725623810001</v>
      </c>
      <c r="T59" s="1">
        <v>26.836415075275337</v>
      </c>
      <c r="U59" s="1">
        <v>220.55074638312612</v>
      </c>
      <c r="V59" s="1">
        <v>116.50890239271979</v>
      </c>
      <c r="W59" s="1">
        <v>18.130041012806963</v>
      </c>
      <c r="Y59" s="9">
        <v>4.143</v>
      </c>
      <c r="Z59" s="1">
        <v>78.426774564</v>
      </c>
      <c r="AA59" s="1">
        <v>0.178</v>
      </c>
      <c r="AB59" s="10">
        <v>0.065</v>
      </c>
      <c r="AC59" s="2">
        <v>89</v>
      </c>
    </row>
    <row r="60" spans="1:29" ht="12.75">
      <c r="A60">
        <v>925</v>
      </c>
      <c r="B60" t="s">
        <v>35</v>
      </c>
      <c r="C60">
        <v>20</v>
      </c>
      <c r="D60" s="19" t="s">
        <v>23</v>
      </c>
      <c r="E60">
        <v>3</v>
      </c>
      <c r="F60">
        <v>89</v>
      </c>
      <c r="G60">
        <v>91</v>
      </c>
      <c r="H60">
        <v>179.39</v>
      </c>
      <c r="I60">
        <f t="shared" si="7"/>
        <v>197.46999999999997</v>
      </c>
      <c r="J60" s="1">
        <v>22.06116150752829</v>
      </c>
      <c r="K60" s="1">
        <v>6.661678947578097</v>
      </c>
      <c r="L60" s="1">
        <v>2.0833</v>
      </c>
      <c r="M60">
        <v>1.132</v>
      </c>
      <c r="N60" s="1">
        <f t="shared" si="0"/>
        <v>2.3582955999999995</v>
      </c>
      <c r="O60" s="8">
        <v>86.915286</v>
      </c>
      <c r="P60" s="1">
        <v>6.242899984263959</v>
      </c>
      <c r="Q60" s="1">
        <v>98.95</v>
      </c>
      <c r="R60" s="1">
        <v>514.8045934289535</v>
      </c>
      <c r="S60" s="1">
        <v>0.8417677121956108</v>
      </c>
      <c r="T60" s="1">
        <v>31.955533097524</v>
      </c>
      <c r="U60" s="1">
        <v>501.9159626505488</v>
      </c>
      <c r="V60" s="1">
        <v>212.82996188032956</v>
      </c>
      <c r="W60" s="1">
        <v>27.35016965202203</v>
      </c>
      <c r="X60" s="4">
        <v>0.23</v>
      </c>
      <c r="Y60" s="9">
        <v>3.075</v>
      </c>
      <c r="Z60" s="1">
        <v>72.51758969999999</v>
      </c>
      <c r="AA60" s="1">
        <v>0.132</v>
      </c>
      <c r="AB60" s="10">
        <v>0.058</v>
      </c>
      <c r="AC60" s="2">
        <v>88</v>
      </c>
    </row>
    <row r="61" spans="1:29" ht="12.75">
      <c r="A61">
        <v>925</v>
      </c>
      <c r="B61" t="s">
        <v>35</v>
      </c>
      <c r="C61">
        <v>20</v>
      </c>
      <c r="D61" s="19" t="s">
        <v>23</v>
      </c>
      <c r="E61">
        <v>4</v>
      </c>
      <c r="F61">
        <v>67</v>
      </c>
      <c r="G61">
        <v>69</v>
      </c>
      <c r="H61">
        <v>180.67</v>
      </c>
      <c r="I61">
        <f t="shared" si="7"/>
        <v>198.75</v>
      </c>
      <c r="J61" s="1">
        <v>14.99829227365201</v>
      </c>
      <c r="M61">
        <v>1.132</v>
      </c>
      <c r="N61" s="1">
        <f t="shared" si="0"/>
        <v>0</v>
      </c>
      <c r="O61" s="8">
        <v>75.80606399999999</v>
      </c>
      <c r="Q61" s="1">
        <v>98.23</v>
      </c>
      <c r="Y61" s="9">
        <v>5.127</v>
      </c>
      <c r="AA61" s="1">
        <v>0.213</v>
      </c>
      <c r="AB61" s="10">
        <v>0.068</v>
      </c>
      <c r="AC61" s="2">
        <v>129</v>
      </c>
    </row>
    <row r="62" spans="1:29" ht="12.75">
      <c r="A62">
        <v>925</v>
      </c>
      <c r="B62" t="s">
        <v>35</v>
      </c>
      <c r="C62">
        <v>20</v>
      </c>
      <c r="D62" s="19" t="s">
        <v>23</v>
      </c>
      <c r="E62">
        <v>5</v>
      </c>
      <c r="F62">
        <v>40</v>
      </c>
      <c r="G62">
        <v>42</v>
      </c>
      <c r="H62">
        <v>181.9</v>
      </c>
      <c r="I62">
        <f t="shared" si="7"/>
        <v>199.98000000000002</v>
      </c>
      <c r="J62" s="1">
        <v>15.292804736163108</v>
      </c>
      <c r="M62">
        <v>1.295</v>
      </c>
      <c r="N62" s="1">
        <f t="shared" si="0"/>
        <v>0</v>
      </c>
      <c r="O62" s="8">
        <v>70.997346</v>
      </c>
      <c r="Q62" s="1">
        <v>98.26</v>
      </c>
      <c r="X62" s="4">
        <v>0.83</v>
      </c>
      <c r="Y62" s="9">
        <v>6.067</v>
      </c>
      <c r="AA62" s="1">
        <v>0.271</v>
      </c>
      <c r="AB62" s="10">
        <v>0.067</v>
      </c>
      <c r="AC62" s="2">
        <v>132</v>
      </c>
    </row>
    <row r="63" spans="1:29" ht="12.75">
      <c r="A63">
        <v>925</v>
      </c>
      <c r="B63" t="s">
        <v>35</v>
      </c>
      <c r="C63">
        <v>20</v>
      </c>
      <c r="D63" s="19" t="s">
        <v>23</v>
      </c>
      <c r="E63">
        <v>6</v>
      </c>
      <c r="F63">
        <v>17</v>
      </c>
      <c r="G63">
        <v>19</v>
      </c>
      <c r="H63">
        <v>183.17</v>
      </c>
      <c r="I63">
        <f t="shared" si="7"/>
        <v>201.25</v>
      </c>
      <c r="J63" s="1">
        <v>17.65602438633082</v>
      </c>
      <c r="M63">
        <v>1.295</v>
      </c>
      <c r="N63" s="1">
        <f t="shared" si="0"/>
        <v>0</v>
      </c>
      <c r="O63" s="8">
        <v>79.739712</v>
      </c>
      <c r="Q63" s="1">
        <v>98.36</v>
      </c>
      <c r="Y63" s="9">
        <v>4.08</v>
      </c>
      <c r="AA63" s="1">
        <v>0.171</v>
      </c>
      <c r="AB63" s="10">
        <v>0.06</v>
      </c>
      <c r="AC63" s="2">
        <v>87</v>
      </c>
    </row>
    <row r="64" spans="1:29" ht="12.75">
      <c r="A64">
        <v>925</v>
      </c>
      <c r="B64" t="s">
        <v>35</v>
      </c>
      <c r="C64">
        <v>20</v>
      </c>
      <c r="D64" s="19" t="s">
        <v>23</v>
      </c>
      <c r="E64">
        <v>6</v>
      </c>
      <c r="F64">
        <v>142</v>
      </c>
      <c r="G64">
        <v>144</v>
      </c>
      <c r="H64">
        <v>184.42</v>
      </c>
      <c r="I64">
        <f t="shared" si="7"/>
        <v>202.5</v>
      </c>
      <c r="J64" s="1">
        <v>13.612232059288356</v>
      </c>
      <c r="M64">
        <v>1.295</v>
      </c>
      <c r="N64" s="1">
        <f t="shared" si="0"/>
        <v>0</v>
      </c>
      <c r="O64" s="8">
        <v>71.289036</v>
      </c>
      <c r="Q64" s="1">
        <v>98.88</v>
      </c>
      <c r="X64" s="4">
        <v>1.05</v>
      </c>
      <c r="Y64" s="9">
        <v>6.267</v>
      </c>
      <c r="AA64" s="1">
        <v>0.266</v>
      </c>
      <c r="AB64" s="10">
        <v>0.076</v>
      </c>
      <c r="AC64" s="2">
        <v>125</v>
      </c>
    </row>
    <row r="65" spans="1:29" ht="12.75">
      <c r="A65">
        <v>925</v>
      </c>
      <c r="B65" t="s">
        <v>35</v>
      </c>
      <c r="C65">
        <v>21</v>
      </c>
      <c r="D65" s="19" t="s">
        <v>23</v>
      </c>
      <c r="E65">
        <v>1</v>
      </c>
      <c r="F65">
        <v>121</v>
      </c>
      <c r="G65">
        <v>123</v>
      </c>
      <c r="H65">
        <v>186.21</v>
      </c>
      <c r="I65">
        <f>H65+21.29</f>
        <v>207.5</v>
      </c>
      <c r="J65" s="1">
        <v>13.79045743779816</v>
      </c>
      <c r="M65">
        <v>1.31</v>
      </c>
      <c r="N65" s="1">
        <f t="shared" si="0"/>
        <v>0</v>
      </c>
      <c r="O65" s="8">
        <v>75.13101</v>
      </c>
      <c r="Q65" s="1">
        <v>99.04</v>
      </c>
      <c r="Y65" s="9">
        <v>5.169</v>
      </c>
      <c r="AA65" s="1">
        <v>0.228</v>
      </c>
      <c r="AB65" s="10">
        <v>0.066</v>
      </c>
      <c r="AC65" s="2">
        <v>127</v>
      </c>
    </row>
    <row r="66" spans="1:29" ht="12.75">
      <c r="A66">
        <v>925</v>
      </c>
      <c r="B66" t="s">
        <v>35</v>
      </c>
      <c r="C66">
        <v>21</v>
      </c>
      <c r="D66" s="19" t="s">
        <v>23</v>
      </c>
      <c r="E66">
        <v>2</v>
      </c>
      <c r="F66">
        <v>96</v>
      </c>
      <c r="G66">
        <v>98</v>
      </c>
      <c r="H66">
        <v>187.46</v>
      </c>
      <c r="I66">
        <f aca="true" t="shared" si="8" ref="I66:I71">H66+21.29</f>
        <v>208.75</v>
      </c>
      <c r="J66" s="1">
        <v>10.618725041630965</v>
      </c>
      <c r="M66">
        <v>1.31</v>
      </c>
      <c r="N66" s="1">
        <f t="shared" si="0"/>
        <v>0</v>
      </c>
      <c r="O66" s="8">
        <v>76.306104</v>
      </c>
      <c r="Q66" s="1">
        <v>98.35</v>
      </c>
      <c r="X66" s="4">
        <v>0.95</v>
      </c>
      <c r="Y66" s="9">
        <v>4.856</v>
      </c>
      <c r="AA66" s="1">
        <v>0.203</v>
      </c>
      <c r="AB66" s="10">
        <v>0.068</v>
      </c>
      <c r="AC66" s="2">
        <v>108</v>
      </c>
    </row>
    <row r="67" spans="1:29" ht="12.75">
      <c r="A67">
        <v>925</v>
      </c>
      <c r="B67" t="s">
        <v>35</v>
      </c>
      <c r="C67">
        <v>21</v>
      </c>
      <c r="D67" s="19" t="s">
        <v>23</v>
      </c>
      <c r="E67">
        <v>3</v>
      </c>
      <c r="F67">
        <v>71</v>
      </c>
      <c r="G67">
        <v>73</v>
      </c>
      <c r="H67">
        <v>188.71</v>
      </c>
      <c r="I67">
        <f t="shared" si="8"/>
        <v>210</v>
      </c>
      <c r="J67" s="1">
        <v>10.73593920259283</v>
      </c>
      <c r="K67" s="1">
        <v>6.811180358470829</v>
      </c>
      <c r="L67" s="1">
        <v>1.2195</v>
      </c>
      <c r="M67">
        <v>1.239</v>
      </c>
      <c r="N67" s="1">
        <f aca="true" t="shared" si="9" ref="N67:N90">+L67*M67</f>
        <v>1.5109605000000002</v>
      </c>
      <c r="O67" s="8">
        <v>75.114342</v>
      </c>
      <c r="P67" s="1">
        <v>2.3266667434498656</v>
      </c>
      <c r="Q67" s="1">
        <v>98.38</v>
      </c>
      <c r="R67" s="1">
        <v>159.58790468457855</v>
      </c>
      <c r="S67" s="1">
        <v>1.2546421760513902</v>
      </c>
      <c r="T67" s="1">
        <v>57.39987802398862</v>
      </c>
      <c r="U67" s="1">
        <v>184.2290185305477</v>
      </c>
      <c r="V67" s="1">
        <v>121.92841476037772</v>
      </c>
      <c r="W67" s="1">
        <v>16.570039352144303</v>
      </c>
      <c r="Y67" s="9">
        <v>5.115</v>
      </c>
      <c r="Z67" s="1">
        <v>77.28562957500002</v>
      </c>
      <c r="AA67" s="1">
        <v>0.213</v>
      </c>
      <c r="AB67" s="10">
        <v>0.061</v>
      </c>
      <c r="AC67" s="2">
        <v>116</v>
      </c>
    </row>
    <row r="68" spans="1:29" ht="12.75">
      <c r="A68">
        <v>925</v>
      </c>
      <c r="B68" t="s">
        <v>35</v>
      </c>
      <c r="C68">
        <v>21</v>
      </c>
      <c r="D68" s="19" t="s">
        <v>23</v>
      </c>
      <c r="E68">
        <v>4</v>
      </c>
      <c r="F68">
        <v>46</v>
      </c>
      <c r="G68">
        <v>48</v>
      </c>
      <c r="H68">
        <v>189.96</v>
      </c>
      <c r="I68">
        <f t="shared" si="8"/>
        <v>211.25</v>
      </c>
      <c r="J68" s="1">
        <v>8.685937437094891</v>
      </c>
      <c r="K68" s="1">
        <v>6.860819264308707</v>
      </c>
      <c r="L68" s="1">
        <v>2.54</v>
      </c>
      <c r="M68">
        <v>1.239</v>
      </c>
      <c r="N68" s="1">
        <f t="shared" si="9"/>
        <v>3.14706</v>
      </c>
      <c r="O68" s="8">
        <v>63.488412000000004</v>
      </c>
      <c r="P68" s="1">
        <v>1.6431647537759826</v>
      </c>
      <c r="Q68" s="1">
        <v>97.72</v>
      </c>
      <c r="R68" s="1">
        <v>267.11924479809977</v>
      </c>
      <c r="S68" s="1">
        <v>1.7000301780504983</v>
      </c>
      <c r="T68" s="1">
        <v>57.040523945968076</v>
      </c>
      <c r="U68" s="1">
        <v>484.3019196043586</v>
      </c>
      <c r="V68" s="1">
        <v>153.89027206483468</v>
      </c>
      <c r="W68" s="1">
        <v>26.865975590687633</v>
      </c>
      <c r="X68" s="4">
        <v>0.72</v>
      </c>
      <c r="Y68" s="9">
        <v>7.524</v>
      </c>
      <c r="Z68" s="1">
        <v>236.7847944</v>
      </c>
      <c r="AA68" s="1">
        <v>0.349</v>
      </c>
      <c r="AB68" s="10">
        <v>0.073</v>
      </c>
      <c r="AC68" s="2">
        <v>170</v>
      </c>
    </row>
    <row r="69" spans="1:29" ht="12.75">
      <c r="A69">
        <v>925</v>
      </c>
      <c r="B69" t="s">
        <v>35</v>
      </c>
      <c r="C69">
        <v>21</v>
      </c>
      <c r="D69" s="19" t="s">
        <v>23</v>
      </c>
      <c r="E69">
        <v>5</v>
      </c>
      <c r="F69">
        <v>21</v>
      </c>
      <c r="G69">
        <v>23</v>
      </c>
      <c r="H69">
        <v>191.21</v>
      </c>
      <c r="I69">
        <f t="shared" si="8"/>
        <v>212.5</v>
      </c>
      <c r="J69" s="1">
        <v>17.030737052068762</v>
      </c>
      <c r="K69" s="1">
        <v>6.916935525172352</v>
      </c>
      <c r="L69" s="1">
        <v>2.2207999999999997</v>
      </c>
      <c r="M69">
        <v>1.239</v>
      </c>
      <c r="N69" s="1">
        <f t="shared" si="9"/>
        <v>2.7515712</v>
      </c>
      <c r="O69" s="8">
        <v>79.02298799999998</v>
      </c>
      <c r="P69" s="1">
        <v>2.045220293423978</v>
      </c>
      <c r="Q69" s="1">
        <v>99.03</v>
      </c>
      <c r="R69" s="1">
        <v>464.0673111704902</v>
      </c>
      <c r="S69" s="1">
        <v>0.791424564215588</v>
      </c>
      <c r="T69" s="1">
        <v>36.42330606886802</v>
      </c>
      <c r="U69" s="1">
        <v>382.9619821120418</v>
      </c>
      <c r="V69" s="1">
        <v>139.1793830783088</v>
      </c>
      <c r="W69" s="1">
        <v>23.89034116667894</v>
      </c>
      <c r="Y69" s="9"/>
      <c r="AB69" s="10"/>
      <c r="AC69" s="2"/>
    </row>
    <row r="70" spans="1:29" ht="12.75">
      <c r="A70">
        <v>925</v>
      </c>
      <c r="B70" t="s">
        <v>35</v>
      </c>
      <c r="C70">
        <v>21</v>
      </c>
      <c r="D70" s="19" t="s">
        <v>23</v>
      </c>
      <c r="E70">
        <v>5</v>
      </c>
      <c r="F70">
        <v>146</v>
      </c>
      <c r="G70">
        <v>148</v>
      </c>
      <c r="H70">
        <v>192.46</v>
      </c>
      <c r="I70">
        <f t="shared" si="8"/>
        <v>213.75</v>
      </c>
      <c r="J70" s="1">
        <v>2.140247980655451</v>
      </c>
      <c r="K70" s="1">
        <v>6.9854001102144565</v>
      </c>
      <c r="L70" s="1">
        <v>1.1111</v>
      </c>
      <c r="M70">
        <v>1.335</v>
      </c>
      <c r="N70" s="1">
        <f t="shared" si="9"/>
        <v>1.4833185</v>
      </c>
      <c r="O70" s="8">
        <v>65.47190400000001</v>
      </c>
      <c r="P70" s="1">
        <v>1.0424448568073488</v>
      </c>
      <c r="Q70" s="1">
        <v>96.51</v>
      </c>
      <c r="R70" s="1">
        <v>30.638734613860162</v>
      </c>
      <c r="S70" s="1">
        <v>3.296593186372746</v>
      </c>
      <c r="T70" s="1">
        <v>71.22577971194694</v>
      </c>
      <c r="U70" s="1">
        <v>102.97685613395636</v>
      </c>
      <c r="V70" s="1">
        <v>69.4232938738082</v>
      </c>
      <c r="W70" s="1">
        <v>12.388374768230983</v>
      </c>
      <c r="X70" s="4">
        <v>0.95</v>
      </c>
      <c r="Y70" s="9">
        <v>6.916</v>
      </c>
      <c r="Z70" s="1">
        <v>102.58630746</v>
      </c>
      <c r="AA70" s="1">
        <v>0.303</v>
      </c>
      <c r="AB70" s="10">
        <v>0.074</v>
      </c>
      <c r="AC70" s="2">
        <v>152</v>
      </c>
    </row>
    <row r="71" spans="1:29" ht="12.75">
      <c r="A71">
        <v>925</v>
      </c>
      <c r="B71" t="s">
        <v>35</v>
      </c>
      <c r="C71">
        <v>21</v>
      </c>
      <c r="D71" s="19" t="s">
        <v>23</v>
      </c>
      <c r="E71">
        <v>6</v>
      </c>
      <c r="F71">
        <v>121</v>
      </c>
      <c r="G71">
        <v>123</v>
      </c>
      <c r="H71">
        <v>193.71</v>
      </c>
      <c r="I71">
        <f t="shared" si="8"/>
        <v>215</v>
      </c>
      <c r="J71" s="1">
        <v>4.493072258045476</v>
      </c>
      <c r="K71" s="1">
        <v>7.097901235225707</v>
      </c>
      <c r="L71" s="1">
        <v>1.1111</v>
      </c>
      <c r="M71">
        <v>1.335</v>
      </c>
      <c r="N71" s="1">
        <f t="shared" si="9"/>
        <v>1.4833185</v>
      </c>
      <c r="O71" s="8">
        <v>72.09743399999999</v>
      </c>
      <c r="P71" s="1">
        <v>1.7769244502769297</v>
      </c>
      <c r="Q71" s="1">
        <v>98.26</v>
      </c>
      <c r="R71" s="1">
        <v>65.48692166877426</v>
      </c>
      <c r="S71" s="1">
        <v>1.3552856138941873</v>
      </c>
      <c r="T71" s="1">
        <v>61.88683085691024</v>
      </c>
      <c r="U71" s="1">
        <v>77.95097600269821</v>
      </c>
      <c r="V71" s="1">
        <v>52.55174529455287</v>
      </c>
      <c r="W71" s="1">
        <v>10.778424879183317</v>
      </c>
      <c r="Y71" s="9">
        <v>5.591</v>
      </c>
      <c r="Z71" s="1">
        <v>82.93233733500001</v>
      </c>
      <c r="AA71" s="1">
        <v>0.242</v>
      </c>
      <c r="AB71" s="10">
        <v>0.075</v>
      </c>
      <c r="AC71" s="2">
        <v>128</v>
      </c>
    </row>
    <row r="72" spans="1:29" ht="12.75">
      <c r="A72">
        <v>925</v>
      </c>
      <c r="B72" t="s">
        <v>35</v>
      </c>
      <c r="C72">
        <v>22</v>
      </c>
      <c r="D72" s="19" t="s">
        <v>23</v>
      </c>
      <c r="E72">
        <v>1</v>
      </c>
      <c r="F72">
        <v>4</v>
      </c>
      <c r="G72">
        <v>6</v>
      </c>
      <c r="H72">
        <v>194.54</v>
      </c>
      <c r="I72">
        <f>H72+21.71</f>
        <v>216.25</v>
      </c>
      <c r="J72" s="1">
        <v>11.577116350985698</v>
      </c>
      <c r="K72" s="1">
        <v>7.210402360236957</v>
      </c>
      <c r="L72" s="1">
        <v>1.1111</v>
      </c>
      <c r="M72">
        <v>1.335</v>
      </c>
      <c r="N72" s="1">
        <f t="shared" si="9"/>
        <v>1.4833185</v>
      </c>
      <c r="O72" s="8">
        <v>75.54771000000001</v>
      </c>
      <c r="P72" s="1">
        <v>1.8619604833846228</v>
      </c>
      <c r="Q72" s="1">
        <v>98.82</v>
      </c>
      <c r="R72" s="1">
        <v>169.69914759920752</v>
      </c>
      <c r="S72" s="1">
        <v>0.9621166566446183</v>
      </c>
      <c r="T72" s="1">
        <v>45.81056466302368</v>
      </c>
      <c r="U72" s="1">
        <v>131.8891479492553</v>
      </c>
      <c r="V72" s="1">
        <v>88.91492147455538</v>
      </c>
      <c r="W72" s="1">
        <v>14.020033517560622</v>
      </c>
      <c r="X72" s="4">
        <v>1.18</v>
      </c>
      <c r="Y72" s="9">
        <v>4.996</v>
      </c>
      <c r="Z72" s="1">
        <v>74.10659226000001</v>
      </c>
      <c r="AA72" s="1">
        <v>0.217</v>
      </c>
      <c r="AB72" s="10">
        <v>0.073</v>
      </c>
      <c r="AC72" s="2">
        <v>102</v>
      </c>
    </row>
    <row r="73" spans="1:29" ht="12.75">
      <c r="A73">
        <v>925</v>
      </c>
      <c r="B73" t="s">
        <v>35</v>
      </c>
      <c r="C73">
        <v>22</v>
      </c>
      <c r="D73" s="19" t="s">
        <v>23</v>
      </c>
      <c r="E73">
        <v>1</v>
      </c>
      <c r="F73">
        <v>129</v>
      </c>
      <c r="G73">
        <v>131</v>
      </c>
      <c r="H73">
        <v>195.79</v>
      </c>
      <c r="I73">
        <f aca="true" t="shared" si="10" ref="I73:I80">H73+21.71</f>
        <v>217.5</v>
      </c>
      <c r="J73" s="1">
        <v>11.90517936669355</v>
      </c>
      <c r="K73" s="1">
        <v>7.322903485248207</v>
      </c>
      <c r="L73" s="1">
        <v>1.1111</v>
      </c>
      <c r="M73">
        <v>1.257</v>
      </c>
      <c r="N73" s="1">
        <f t="shared" si="9"/>
        <v>1.3966526999999997</v>
      </c>
      <c r="O73" s="8">
        <v>79.61470200000001</v>
      </c>
      <c r="P73" s="1">
        <v>1.8475510230276995</v>
      </c>
      <c r="Q73" s="1">
        <v>99.08</v>
      </c>
      <c r="R73" s="1">
        <v>164.74428818137247</v>
      </c>
      <c r="S73" s="1">
        <v>0.591953446373031</v>
      </c>
      <c r="T73" s="1">
        <v>52.664513524424706</v>
      </c>
      <c r="U73" s="1">
        <v>103.45487963406278</v>
      </c>
      <c r="V73" s="1">
        <v>74.0734469163757</v>
      </c>
      <c r="W73" s="1">
        <v>12.417095191046403</v>
      </c>
      <c r="Y73" s="9">
        <v>3.926</v>
      </c>
      <c r="Z73" s="1">
        <v>54.83258500199999</v>
      </c>
      <c r="AA73" s="1">
        <v>0.165</v>
      </c>
      <c r="AB73" s="10">
        <v>0.069</v>
      </c>
      <c r="AC73" s="2">
        <v>95</v>
      </c>
    </row>
    <row r="74" spans="1:29" ht="12.75">
      <c r="A74">
        <v>925</v>
      </c>
      <c r="B74" t="s">
        <v>35</v>
      </c>
      <c r="C74">
        <v>22</v>
      </c>
      <c r="D74" s="19" t="s">
        <v>23</v>
      </c>
      <c r="E74">
        <v>2</v>
      </c>
      <c r="F74">
        <v>115</v>
      </c>
      <c r="G74">
        <v>117</v>
      </c>
      <c r="H74">
        <v>197.15</v>
      </c>
      <c r="I74">
        <f t="shared" si="10"/>
        <v>218.86</v>
      </c>
      <c r="J74" s="1">
        <v>6.173373422848277</v>
      </c>
      <c r="K74" s="1">
        <v>7.34</v>
      </c>
      <c r="L74" s="1">
        <v>2</v>
      </c>
      <c r="M74">
        <v>1.257</v>
      </c>
      <c r="N74" s="1">
        <f t="shared" si="9"/>
        <v>2.514</v>
      </c>
      <c r="O74" s="8">
        <v>71.705736</v>
      </c>
      <c r="P74" s="1">
        <v>1.9755421403177902</v>
      </c>
      <c r="Q74" s="1">
        <v>98.18</v>
      </c>
      <c r="R74" s="1">
        <v>152.3739931875283</v>
      </c>
      <c r="S74" s="1">
        <v>1.2670957361222845</v>
      </c>
      <c r="T74" s="1">
        <v>55.65288246078631</v>
      </c>
      <c r="U74" s="1">
        <v>135.0811297594041</v>
      </c>
      <c r="V74" s="1">
        <v>53.73155519467147</v>
      </c>
      <c r="W74" s="1">
        <v>14.188675708152275</v>
      </c>
      <c r="X74" s="4">
        <v>1.37</v>
      </c>
      <c r="Y74" s="9"/>
      <c r="AB74" s="10"/>
      <c r="AC74" s="2"/>
    </row>
    <row r="75" spans="1:29" ht="12.75">
      <c r="A75">
        <v>925</v>
      </c>
      <c r="B75" t="s">
        <v>35</v>
      </c>
      <c r="C75">
        <v>22</v>
      </c>
      <c r="D75" s="19" t="s">
        <v>23</v>
      </c>
      <c r="E75">
        <v>3</v>
      </c>
      <c r="F75">
        <v>70</v>
      </c>
      <c r="G75">
        <v>72</v>
      </c>
      <c r="H75">
        <v>198.2</v>
      </c>
      <c r="I75">
        <f t="shared" si="10"/>
        <v>219.91</v>
      </c>
      <c r="J75" s="1">
        <v>7.686221052301714</v>
      </c>
      <c r="K75" s="1">
        <v>7.349111202223132</v>
      </c>
      <c r="L75" s="1">
        <v>2.1951</v>
      </c>
      <c r="M75">
        <v>1.24</v>
      </c>
      <c r="N75" s="1">
        <f t="shared" si="9"/>
        <v>2.721924</v>
      </c>
      <c r="O75" s="8">
        <v>74.639304</v>
      </c>
      <c r="P75" s="1">
        <v>1.5425456160000022</v>
      </c>
      <c r="Q75" s="1">
        <v>98.53</v>
      </c>
      <c r="R75" s="1">
        <v>206.13766301157278</v>
      </c>
      <c r="S75" s="1">
        <v>0.8852228146061765</v>
      </c>
      <c r="T75" s="1">
        <v>55.800263879021614</v>
      </c>
      <c r="U75" s="1">
        <v>168.0063859176845</v>
      </c>
      <c r="V75" s="1">
        <v>61.72339342233085</v>
      </c>
      <c r="W75" s="1">
        <v>15.823677220838395</v>
      </c>
      <c r="Y75" s="9">
        <v>4.426</v>
      </c>
      <c r="Z75" s="1">
        <v>120.47235624000001</v>
      </c>
      <c r="AA75" s="1">
        <v>0.186</v>
      </c>
      <c r="AB75" s="10">
        <v>0.07</v>
      </c>
      <c r="AC75" s="2">
        <v>113</v>
      </c>
    </row>
    <row r="76" spans="1:29" ht="12.75">
      <c r="A76">
        <v>925</v>
      </c>
      <c r="B76" t="s">
        <v>35</v>
      </c>
      <c r="C76">
        <v>22</v>
      </c>
      <c r="D76" s="19" t="s">
        <v>23</v>
      </c>
      <c r="E76">
        <v>4</v>
      </c>
      <c r="F76">
        <v>51</v>
      </c>
      <c r="G76">
        <v>53</v>
      </c>
      <c r="H76">
        <v>199.51</v>
      </c>
      <c r="I76">
        <f t="shared" si="10"/>
        <v>221.22</v>
      </c>
      <c r="J76" s="1">
        <v>11.556830579013294</v>
      </c>
      <c r="K76" s="1">
        <v>7.412855859374823</v>
      </c>
      <c r="L76" s="1">
        <v>1.9149</v>
      </c>
      <c r="M76">
        <v>1.24</v>
      </c>
      <c r="N76" s="1">
        <f t="shared" si="9"/>
        <v>2.374476</v>
      </c>
      <c r="O76" s="8">
        <v>80.73979199999998</v>
      </c>
      <c r="P76" s="1">
        <v>1.9588175624347592</v>
      </c>
      <c r="Q76" s="1">
        <v>98.9</v>
      </c>
      <c r="R76" s="1">
        <v>271.3956126062791</v>
      </c>
      <c r="S76" s="1">
        <v>0.7825040128410914</v>
      </c>
      <c r="T76" s="1">
        <v>45.834175935288165</v>
      </c>
      <c r="U76" s="1">
        <v>235.59075496773926</v>
      </c>
      <c r="V76" s="1">
        <v>99.21799797839157</v>
      </c>
      <c r="W76" s="1">
        <v>18.738017601276912</v>
      </c>
      <c r="Y76" s="9">
        <v>3.799</v>
      </c>
      <c r="Z76" s="1">
        <v>90.20634324</v>
      </c>
      <c r="AA76" s="1">
        <v>0.157</v>
      </c>
      <c r="AB76" s="10">
        <v>0.062</v>
      </c>
      <c r="AC76" s="2">
        <v>102</v>
      </c>
    </row>
    <row r="77" spans="1:29" ht="12.75">
      <c r="A77">
        <v>925</v>
      </c>
      <c r="B77" t="s">
        <v>35</v>
      </c>
      <c r="C77">
        <v>22</v>
      </c>
      <c r="D77" s="19" t="s">
        <v>23</v>
      </c>
      <c r="E77">
        <v>5</v>
      </c>
      <c r="F77">
        <v>29</v>
      </c>
      <c r="G77">
        <v>31</v>
      </c>
      <c r="H77">
        <v>200.79</v>
      </c>
      <c r="I77">
        <f t="shared" si="10"/>
        <v>222.5</v>
      </c>
      <c r="J77" s="1">
        <v>14.086462285406947</v>
      </c>
      <c r="K77" s="1">
        <v>7.508198874475111</v>
      </c>
      <c r="L77" s="1">
        <v>1.25</v>
      </c>
      <c r="M77">
        <v>1.24</v>
      </c>
      <c r="N77" s="1">
        <f t="shared" si="9"/>
        <v>1.55</v>
      </c>
      <c r="O77" s="8">
        <v>77.72288400000001</v>
      </c>
      <c r="Q77" s="1">
        <v>99.15</v>
      </c>
      <c r="R77" s="1">
        <v>216.48427401770533</v>
      </c>
      <c r="S77" s="1">
        <v>0.681157968546529</v>
      </c>
      <c r="T77" s="1">
        <v>43.651033787191125</v>
      </c>
      <c r="U77" s="1">
        <v>94.31060803182496</v>
      </c>
      <c r="V77" s="1">
        <v>60.84555356891932</v>
      </c>
      <c r="W77" s="1">
        <v>11.855634258032573</v>
      </c>
      <c r="Y77" s="9">
        <v>4.315</v>
      </c>
      <c r="Z77" s="1">
        <v>66.8825</v>
      </c>
      <c r="AA77" s="1">
        <v>0.18</v>
      </c>
      <c r="AB77" s="10">
        <v>0.074</v>
      </c>
      <c r="AC77" s="2">
        <v>113</v>
      </c>
    </row>
    <row r="78" spans="1:29" ht="12.75">
      <c r="A78">
        <v>925</v>
      </c>
      <c r="B78" t="s">
        <v>35</v>
      </c>
      <c r="C78">
        <v>22</v>
      </c>
      <c r="D78" s="19" t="s">
        <v>23</v>
      </c>
      <c r="E78">
        <v>6</v>
      </c>
      <c r="F78">
        <v>4</v>
      </c>
      <c r="G78">
        <v>6</v>
      </c>
      <c r="H78">
        <v>202.04</v>
      </c>
      <c r="I78">
        <f t="shared" si="10"/>
        <v>223.75</v>
      </c>
      <c r="J78" s="1">
        <v>17.653233711802525</v>
      </c>
      <c r="M78">
        <v>1.234</v>
      </c>
      <c r="O78" s="8">
        <v>78.3396</v>
      </c>
      <c r="Q78" s="1">
        <v>99.07</v>
      </c>
      <c r="Y78" s="9">
        <v>4.922</v>
      </c>
      <c r="Z78" s="1">
        <v>0</v>
      </c>
      <c r="AA78" s="1">
        <v>0.205</v>
      </c>
      <c r="AB78" s="10">
        <v>0.066</v>
      </c>
      <c r="AC78" s="2">
        <v>115</v>
      </c>
    </row>
    <row r="79" spans="1:29" ht="12.75">
      <c r="A79">
        <v>925</v>
      </c>
      <c r="B79" t="s">
        <v>35</v>
      </c>
      <c r="C79">
        <v>22</v>
      </c>
      <c r="D79" s="19" t="s">
        <v>23</v>
      </c>
      <c r="E79">
        <v>6</v>
      </c>
      <c r="F79">
        <v>127</v>
      </c>
      <c r="G79">
        <v>129</v>
      </c>
      <c r="H79">
        <v>203.27</v>
      </c>
      <c r="I79">
        <f t="shared" si="10"/>
        <v>224.98000000000002</v>
      </c>
      <c r="J79" s="1">
        <v>20.60783074318679</v>
      </c>
      <c r="M79">
        <v>1.234</v>
      </c>
      <c r="O79" s="8">
        <v>74.197602</v>
      </c>
      <c r="Q79" s="1">
        <v>98.83</v>
      </c>
      <c r="Y79" s="9">
        <v>5.239</v>
      </c>
      <c r="Z79" s="1">
        <v>0</v>
      </c>
      <c r="AA79" s="1">
        <v>0.217</v>
      </c>
      <c r="AB79" s="10">
        <v>0.068</v>
      </c>
      <c r="AC79" s="2">
        <v>101</v>
      </c>
    </row>
    <row r="80" spans="1:29" ht="12.75">
      <c r="A80">
        <v>925</v>
      </c>
      <c r="B80" t="s">
        <v>35</v>
      </c>
      <c r="C80">
        <v>22</v>
      </c>
      <c r="D80" s="19" t="s">
        <v>23</v>
      </c>
      <c r="E80">
        <v>7</v>
      </c>
      <c r="F80">
        <v>67</v>
      </c>
      <c r="G80">
        <v>69</v>
      </c>
      <c r="H80">
        <v>204.17</v>
      </c>
      <c r="I80">
        <f t="shared" si="10"/>
        <v>225.88</v>
      </c>
      <c r="J80" s="1">
        <v>27.30065013736498</v>
      </c>
      <c r="M80">
        <v>1.234</v>
      </c>
      <c r="O80" s="8">
        <v>79.16466599999998</v>
      </c>
      <c r="Q80" s="1">
        <v>99.29</v>
      </c>
      <c r="Y80" s="9">
        <v>4.53</v>
      </c>
      <c r="Z80" s="1">
        <v>0</v>
      </c>
      <c r="AA80" s="1">
        <v>0.188</v>
      </c>
      <c r="AB80" s="10">
        <v>0.072</v>
      </c>
      <c r="AC80" s="2">
        <v>101</v>
      </c>
    </row>
    <row r="81" spans="1:29" ht="12.75">
      <c r="A81">
        <v>925</v>
      </c>
      <c r="B81" t="s">
        <v>35</v>
      </c>
      <c r="C81">
        <v>23</v>
      </c>
      <c r="D81" s="19" t="s">
        <v>23</v>
      </c>
      <c r="E81">
        <v>1</v>
      </c>
      <c r="F81">
        <v>24</v>
      </c>
      <c r="G81">
        <v>26</v>
      </c>
      <c r="H81">
        <v>204.24</v>
      </c>
      <c r="I81">
        <f>H81+24.51</f>
        <v>228.75</v>
      </c>
      <c r="J81" s="1">
        <v>21.05270225809267</v>
      </c>
      <c r="M81">
        <v>1.234</v>
      </c>
      <c r="O81" s="8">
        <v>74.67263999999999</v>
      </c>
      <c r="Q81" s="1">
        <v>98.88</v>
      </c>
      <c r="Y81" s="9">
        <v>5.464</v>
      </c>
      <c r="Z81" s="1">
        <v>0</v>
      </c>
      <c r="AA81" s="1">
        <v>0.23</v>
      </c>
      <c r="AB81" s="10">
        <v>0.071</v>
      </c>
      <c r="AC81" s="2">
        <v>116</v>
      </c>
    </row>
    <row r="82" spans="1:29" ht="12.75">
      <c r="A82">
        <v>925</v>
      </c>
      <c r="B82" t="s">
        <v>35</v>
      </c>
      <c r="C82">
        <v>23</v>
      </c>
      <c r="D82" s="19" t="s">
        <v>23</v>
      </c>
      <c r="E82">
        <v>1</v>
      </c>
      <c r="F82">
        <v>148</v>
      </c>
      <c r="G82">
        <v>150</v>
      </c>
      <c r="H82">
        <v>205.48</v>
      </c>
      <c r="I82">
        <f aca="true" t="shared" si="11" ref="I82:I88">H82+24.51</f>
        <v>229.98999999999998</v>
      </c>
      <c r="J82" s="1">
        <v>23.407616723396057</v>
      </c>
      <c r="K82" s="1">
        <v>7.821767143561915</v>
      </c>
      <c r="L82" s="1">
        <v>1.6216000000000002</v>
      </c>
      <c r="M82">
        <v>1.234</v>
      </c>
      <c r="N82" s="1">
        <f t="shared" si="9"/>
        <v>2.0010544</v>
      </c>
      <c r="O82" s="8">
        <v>64.013454</v>
      </c>
      <c r="P82" s="1">
        <v>2.2044447135628142</v>
      </c>
      <c r="Q82" s="1">
        <v>98.92</v>
      </c>
      <c r="R82" s="1">
        <v>463.3404336193632</v>
      </c>
      <c r="S82" s="1">
        <v>0.6128805385310961</v>
      </c>
      <c r="T82" s="1">
        <v>34.654266073594826</v>
      </c>
      <c r="U82" s="1">
        <v>294.22821906723044</v>
      </c>
      <c r="V82" s="1">
        <v>147.0365918423959</v>
      </c>
      <c r="W82" s="1">
        <v>20.940482397722963</v>
      </c>
      <c r="X82" s="4">
        <v>1</v>
      </c>
      <c r="Y82" s="9"/>
      <c r="AB82" s="10"/>
      <c r="AC82" s="2"/>
    </row>
    <row r="83" spans="1:29" ht="12.75">
      <c r="A83">
        <v>925</v>
      </c>
      <c r="B83" t="s">
        <v>35</v>
      </c>
      <c r="C83">
        <v>23</v>
      </c>
      <c r="D83" s="19" t="s">
        <v>23</v>
      </c>
      <c r="E83">
        <v>2</v>
      </c>
      <c r="F83">
        <v>124</v>
      </c>
      <c r="G83">
        <v>126</v>
      </c>
      <c r="H83">
        <v>206.74</v>
      </c>
      <c r="I83">
        <f t="shared" si="11"/>
        <v>231.25</v>
      </c>
      <c r="J83" s="1">
        <v>23.927316441649715</v>
      </c>
      <c r="K83" s="1">
        <v>7.890450882180868</v>
      </c>
      <c r="L83" s="1">
        <v>1.8181999999999998</v>
      </c>
      <c r="M83">
        <v>1.31</v>
      </c>
      <c r="N83" s="1">
        <f t="shared" si="9"/>
        <v>2.381842</v>
      </c>
      <c r="O83" s="8">
        <v>71.30570399999999</v>
      </c>
      <c r="P83" s="1">
        <v>1.6983722225454598</v>
      </c>
      <c r="Q83" s="1">
        <v>98.91</v>
      </c>
      <c r="R83" s="1">
        <v>563.6988439700851</v>
      </c>
      <c r="S83" s="1">
        <v>0.7625163038025484</v>
      </c>
      <c r="T83" s="1">
        <v>31.200080881609544</v>
      </c>
      <c r="U83" s="1">
        <v>249.2272599423174</v>
      </c>
      <c r="V83" s="1">
        <v>104.63635284889486</v>
      </c>
      <c r="W83" s="1">
        <v>19.27268805369399</v>
      </c>
      <c r="Y83" s="9">
        <v>6.182</v>
      </c>
      <c r="Z83" s="1">
        <v>147.24547244000001</v>
      </c>
      <c r="AA83" s="1">
        <v>0.255</v>
      </c>
      <c r="AB83" s="10">
        <v>0.066</v>
      </c>
      <c r="AC83" s="2">
        <v>153</v>
      </c>
    </row>
    <row r="84" spans="1:29" ht="12.75">
      <c r="A84">
        <v>925</v>
      </c>
      <c r="B84" t="s">
        <v>35</v>
      </c>
      <c r="C84">
        <v>23</v>
      </c>
      <c r="D84" s="19" t="s">
        <v>23</v>
      </c>
      <c r="E84">
        <v>3</v>
      </c>
      <c r="F84">
        <v>99</v>
      </c>
      <c r="G84">
        <v>101</v>
      </c>
      <c r="H84">
        <v>207.99</v>
      </c>
      <c r="I84">
        <f t="shared" si="11"/>
        <v>232.5</v>
      </c>
      <c r="J84" s="1">
        <v>19.79376139924239</v>
      </c>
      <c r="K84" s="1">
        <v>7.956561356640322</v>
      </c>
      <c r="L84" s="1">
        <v>1.8518999999999999</v>
      </c>
      <c r="M84">
        <v>1.31</v>
      </c>
      <c r="N84" s="1">
        <f t="shared" si="9"/>
        <v>2.425989</v>
      </c>
      <c r="O84" s="8">
        <v>81.22316399999998</v>
      </c>
      <c r="P84" s="1">
        <v>2.2167155174999973</v>
      </c>
      <c r="Q84" s="1">
        <v>99.36</v>
      </c>
      <c r="R84" s="1">
        <v>477.1212295967824</v>
      </c>
      <c r="S84" s="1">
        <v>0.5504954459013113</v>
      </c>
      <c r="T84" s="1">
        <v>24.627616747181964</v>
      </c>
      <c r="U84" s="1">
        <v>175.13724401316867</v>
      </c>
      <c r="V84" s="1">
        <v>72.19210145353861</v>
      </c>
      <c r="W84" s="1">
        <v>16.155997461541954</v>
      </c>
      <c r="X84" s="4">
        <v>1.33</v>
      </c>
      <c r="Y84" s="9"/>
      <c r="AB84" s="10"/>
      <c r="AC84" s="2"/>
    </row>
    <row r="85" spans="1:29" ht="12.75">
      <c r="A85">
        <v>925</v>
      </c>
      <c r="B85" t="s">
        <v>35</v>
      </c>
      <c r="C85">
        <v>23</v>
      </c>
      <c r="D85" s="19" t="s">
        <v>23</v>
      </c>
      <c r="E85">
        <v>4</v>
      </c>
      <c r="F85">
        <v>74</v>
      </c>
      <c r="G85">
        <v>76</v>
      </c>
      <c r="H85">
        <v>209.24</v>
      </c>
      <c r="I85">
        <f t="shared" si="11"/>
        <v>233.75</v>
      </c>
      <c r="J85" s="1">
        <v>21.714246310853675</v>
      </c>
      <c r="K85" s="1">
        <v>8.002701118216134</v>
      </c>
      <c r="L85" s="1">
        <v>3.3333</v>
      </c>
      <c r="M85">
        <v>1.31</v>
      </c>
      <c r="N85" s="1">
        <f t="shared" si="9"/>
        <v>4.366623</v>
      </c>
      <c r="O85" s="8">
        <v>83.390004</v>
      </c>
      <c r="P85" s="1">
        <v>3.185931509972568</v>
      </c>
      <c r="Q85" s="1">
        <v>99.44</v>
      </c>
      <c r="R85" s="1">
        <v>942.8694697537442</v>
      </c>
      <c r="S85" s="1">
        <v>0.4106159238858288</v>
      </c>
      <c r="T85" s="1">
        <v>37.7212389380531</v>
      </c>
      <c r="U85" s="1">
        <v>490.6903405789431</v>
      </c>
      <c r="V85" s="1">
        <v>112.37295744994316</v>
      </c>
      <c r="W85" s="1">
        <v>27.042589456343247</v>
      </c>
      <c r="Y85" s="9">
        <v>3.682</v>
      </c>
      <c r="Z85" s="1">
        <v>160.77905886</v>
      </c>
      <c r="AA85" s="1">
        <v>0.144</v>
      </c>
      <c r="AB85" s="10">
        <v>0.073</v>
      </c>
      <c r="AC85" s="2">
        <v>85</v>
      </c>
    </row>
    <row r="86" spans="1:29" ht="12.75">
      <c r="A86">
        <v>925</v>
      </c>
      <c r="B86" t="s">
        <v>35</v>
      </c>
      <c r="C86">
        <v>23</v>
      </c>
      <c r="D86" s="19" t="s">
        <v>23</v>
      </c>
      <c r="E86">
        <v>5</v>
      </c>
      <c r="F86">
        <v>49</v>
      </c>
      <c r="G86">
        <v>51</v>
      </c>
      <c r="H86">
        <v>210.49</v>
      </c>
      <c r="I86">
        <f t="shared" si="11"/>
        <v>235</v>
      </c>
      <c r="J86" s="1">
        <v>21.183835836793254</v>
      </c>
      <c r="K86" s="1">
        <v>8.040901447970345</v>
      </c>
      <c r="L86" s="1">
        <v>2.1053</v>
      </c>
      <c r="M86">
        <v>1.248</v>
      </c>
      <c r="N86" s="1">
        <f t="shared" si="9"/>
        <v>2.6274144</v>
      </c>
      <c r="O86" s="8">
        <v>62.096634</v>
      </c>
      <c r="P86" s="1">
        <v>2.260131924634943</v>
      </c>
      <c r="Q86" s="1">
        <v>99.28</v>
      </c>
      <c r="R86" s="1">
        <v>552.5797257448789</v>
      </c>
      <c r="S86" s="1">
        <v>0.42126379137412234</v>
      </c>
      <c r="T86" s="1">
        <v>28.88799355358582</v>
      </c>
      <c r="U86" s="1">
        <v>252.82627148119258</v>
      </c>
      <c r="V86" s="1">
        <v>96.22626391984171</v>
      </c>
      <c r="W86" s="1">
        <v>19.411344651088758</v>
      </c>
      <c r="Y86" s="9"/>
      <c r="AB86" s="10"/>
      <c r="AC86" s="2"/>
    </row>
    <row r="87" spans="1:29" ht="12.75">
      <c r="A87">
        <v>925</v>
      </c>
      <c r="B87" t="s">
        <v>35</v>
      </c>
      <c r="C87">
        <v>23</v>
      </c>
      <c r="D87" s="19" t="s">
        <v>23</v>
      </c>
      <c r="E87">
        <v>6</v>
      </c>
      <c r="F87">
        <v>24</v>
      </c>
      <c r="G87">
        <v>26</v>
      </c>
      <c r="H87">
        <v>211.74</v>
      </c>
      <c r="I87">
        <f t="shared" si="11"/>
        <v>236.25</v>
      </c>
      <c r="J87" s="1">
        <v>23.50482875768467</v>
      </c>
      <c r="K87" s="1">
        <v>8.09940113539538</v>
      </c>
      <c r="L87" s="1">
        <v>1.6667</v>
      </c>
      <c r="M87">
        <v>1.248</v>
      </c>
      <c r="N87" s="1">
        <f t="shared" si="9"/>
        <v>2.0800416</v>
      </c>
      <c r="O87" s="8">
        <v>70.60564799999999</v>
      </c>
      <c r="P87" s="1">
        <v>1.1493371570087545</v>
      </c>
      <c r="Q87" s="1">
        <v>99.08</v>
      </c>
      <c r="R87" s="1">
        <v>484.4122421798532</v>
      </c>
      <c r="S87" s="1">
        <v>0.5520425574626118</v>
      </c>
      <c r="T87" s="1">
        <v>42.823980621719826</v>
      </c>
      <c r="U87" s="1">
        <v>274.2082462726279</v>
      </c>
      <c r="V87" s="1">
        <v>131.82825106604977</v>
      </c>
      <c r="W87" s="1">
        <v>20.21551344245753</v>
      </c>
      <c r="Y87" s="9">
        <v>6.21</v>
      </c>
      <c r="Z87" s="1">
        <v>129.17058336</v>
      </c>
      <c r="AA87" s="1">
        <v>0.247</v>
      </c>
      <c r="AB87" s="10">
        <v>0.064</v>
      </c>
      <c r="AC87" s="2">
        <v>155</v>
      </c>
    </row>
    <row r="88" spans="1:29" ht="12.75">
      <c r="A88">
        <v>925</v>
      </c>
      <c r="B88" t="s">
        <v>35</v>
      </c>
      <c r="C88">
        <v>23</v>
      </c>
      <c r="D88" s="19" t="s">
        <v>23</v>
      </c>
      <c r="E88">
        <v>6</v>
      </c>
      <c r="F88">
        <v>148</v>
      </c>
      <c r="G88">
        <v>150</v>
      </c>
      <c r="H88">
        <v>212.98</v>
      </c>
      <c r="I88">
        <f t="shared" si="11"/>
        <v>237.48999999999998</v>
      </c>
      <c r="J88" s="1">
        <v>24.745383002556224</v>
      </c>
      <c r="K88" s="1">
        <v>8.133508213456844</v>
      </c>
      <c r="L88" s="1">
        <v>3.2432000000000003</v>
      </c>
      <c r="M88">
        <v>1.272</v>
      </c>
      <c r="N88" s="1">
        <f t="shared" si="9"/>
        <v>4.1253504</v>
      </c>
      <c r="O88" s="8">
        <v>82.939968</v>
      </c>
      <c r="P88" s="1">
        <v>3.3315675567158145</v>
      </c>
      <c r="Q88" s="1">
        <v>99.44</v>
      </c>
      <c r="R88" s="1">
        <v>1015.1170876400913</v>
      </c>
      <c r="S88" s="1">
        <v>0.4405286343612335</v>
      </c>
      <c r="T88" s="1">
        <v>35.11665325824618</v>
      </c>
      <c r="U88" s="1">
        <v>378.143225986564</v>
      </c>
      <c r="V88" s="1">
        <v>91.66329870707807</v>
      </c>
      <c r="W88" s="1">
        <v>23.739560972081865</v>
      </c>
      <c r="X88" s="4">
        <v>1.35</v>
      </c>
      <c r="Y88" s="9">
        <v>3.981</v>
      </c>
      <c r="Z88" s="1">
        <v>164.230199424</v>
      </c>
      <c r="AA88" s="1">
        <v>0.156</v>
      </c>
      <c r="AB88" s="10">
        <v>0.058</v>
      </c>
      <c r="AC88" s="2">
        <v>69</v>
      </c>
    </row>
    <row r="89" spans="1:29" ht="12.75">
      <c r="A89">
        <v>925</v>
      </c>
      <c r="B89" t="s">
        <v>35</v>
      </c>
      <c r="C89">
        <v>24</v>
      </c>
      <c r="D89" s="19" t="s">
        <v>23</v>
      </c>
      <c r="E89">
        <v>1</v>
      </c>
      <c r="F89">
        <v>8</v>
      </c>
      <c r="G89">
        <v>10</v>
      </c>
      <c r="H89">
        <v>213.58</v>
      </c>
      <c r="I89">
        <f>H89+25.17</f>
        <v>238.75</v>
      </c>
      <c r="J89" s="1">
        <v>25.133796570076875</v>
      </c>
      <c r="K89" s="1">
        <v>8.172358731463751</v>
      </c>
      <c r="L89" s="1">
        <v>3.2432000000000003</v>
      </c>
      <c r="M89">
        <v>1.272</v>
      </c>
      <c r="N89" s="1">
        <f t="shared" si="9"/>
        <v>4.1253504</v>
      </c>
      <c r="O89" s="8">
        <v>83.46501</v>
      </c>
      <c r="P89" s="1">
        <v>3.0975498489027955</v>
      </c>
      <c r="Q89" s="1">
        <v>99.17</v>
      </c>
      <c r="R89" s="1">
        <v>1028.2512627669403</v>
      </c>
      <c r="S89" s="1">
        <v>0.6312625250501002</v>
      </c>
      <c r="T89" s="1">
        <v>39.578501562972676</v>
      </c>
      <c r="U89" s="1">
        <v>686.9464689580132</v>
      </c>
      <c r="V89" s="1">
        <v>166.51833234772326</v>
      </c>
      <c r="W89" s="1">
        <v>31.996757391183458</v>
      </c>
      <c r="Y89" s="9">
        <v>3.881</v>
      </c>
      <c r="Z89" s="1">
        <v>160.10484902400003</v>
      </c>
      <c r="AA89" s="1">
        <v>0.15</v>
      </c>
      <c r="AB89" s="10">
        <v>0.062</v>
      </c>
      <c r="AC89" s="2">
        <v>73</v>
      </c>
    </row>
    <row r="90" spans="1:24" ht="12.75">
      <c r="A90">
        <v>925</v>
      </c>
      <c r="B90" t="s">
        <v>35</v>
      </c>
      <c r="C90">
        <v>24</v>
      </c>
      <c r="D90" s="19" t="s">
        <v>23</v>
      </c>
      <c r="E90">
        <v>1</v>
      </c>
      <c r="F90">
        <v>133</v>
      </c>
      <c r="G90">
        <v>135</v>
      </c>
      <c r="H90">
        <v>214.83</v>
      </c>
      <c r="I90">
        <f>H90+25.17</f>
        <v>240</v>
      </c>
      <c r="J90" s="1">
        <v>20.43749743011378</v>
      </c>
      <c r="K90" s="1">
        <v>8.210900912026158</v>
      </c>
      <c r="L90" s="1">
        <v>3.2432000000000003</v>
      </c>
      <c r="M90">
        <v>1.272</v>
      </c>
      <c r="N90" s="1">
        <f t="shared" si="9"/>
        <v>4.1253504</v>
      </c>
      <c r="O90" s="11">
        <v>74.997666</v>
      </c>
      <c r="P90" s="1">
        <v>2.7833101438119074</v>
      </c>
      <c r="Q90" s="1">
        <v>99.47</v>
      </c>
      <c r="R90" s="1">
        <v>838.6498545586777</v>
      </c>
      <c r="S90" s="1">
        <v>0.4005206768799439</v>
      </c>
      <c r="T90" s="1">
        <v>42.897355986729664</v>
      </c>
      <c r="U90" s="1">
        <v>501.0989284045839</v>
      </c>
      <c r="V90" s="1">
        <v>121.46820992577597</v>
      </c>
      <c r="W90" s="1">
        <v>27.327899861660477</v>
      </c>
      <c r="X90" s="4">
        <v>1.42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91"/>
  <sheetViews>
    <sheetView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3.57421875" style="0" customWidth="1"/>
    <col min="3" max="3" width="4.140625" style="0" customWidth="1"/>
    <col min="4" max="4" width="3.28125" style="0" customWidth="1"/>
    <col min="5" max="5" width="3.7109375" style="0" customWidth="1"/>
    <col min="6" max="6" width="7.28125" style="0" customWidth="1"/>
    <col min="7" max="7" width="7.140625" style="0" customWidth="1"/>
    <col min="8" max="9" width="10.421875" style="0" customWidth="1"/>
    <col min="10" max="10" width="7.8515625" style="4" customWidth="1"/>
    <col min="11" max="11" width="10.7109375" style="20" customWidth="1"/>
    <col min="12" max="12" width="10.421875" style="0" customWidth="1"/>
    <col min="13" max="13" width="8.8515625" style="1" customWidth="1"/>
    <col min="14" max="14" width="8.7109375" style="1" customWidth="1"/>
    <col min="15" max="15" width="9.8515625" style="1" customWidth="1"/>
    <col min="16" max="16" width="11.421875" style="1" customWidth="1"/>
    <col min="17" max="17" width="9.421875" style="1" customWidth="1"/>
    <col min="18" max="18" width="10.8515625" style="1" customWidth="1"/>
    <col min="19" max="19" width="9.00390625" style="1" customWidth="1"/>
    <col min="20" max="20" width="10.57421875" style="1" customWidth="1"/>
    <col min="21" max="21" width="11.421875" style="1" customWidth="1"/>
    <col min="22" max="22" width="13.28125" style="1" customWidth="1"/>
    <col min="23" max="23" width="14.140625" style="1" customWidth="1"/>
    <col min="24" max="24" width="12.57421875" style="1" customWidth="1"/>
    <col min="25" max="25" width="11.140625" style="1" customWidth="1"/>
    <col min="26" max="26" width="8.8515625" style="17" customWidth="1"/>
    <col min="27" max="27" width="9.57421875" style="17" customWidth="1"/>
    <col min="28" max="28" width="7.57421875" style="0" customWidth="1"/>
    <col min="29" max="29" width="8.140625" style="0" customWidth="1"/>
    <col min="30" max="30" width="11.140625" style="1" customWidth="1"/>
    <col min="31" max="32" width="9.57421875" style="26" customWidth="1"/>
    <col min="33" max="33" width="10.7109375" style="26" customWidth="1"/>
    <col min="34" max="34" width="10.8515625" style="12" customWidth="1"/>
    <col min="35" max="35" width="16.57421875" style="0" customWidth="1"/>
  </cols>
  <sheetData>
    <row r="1" spans="1:35" ht="15">
      <c r="A1" t="s">
        <v>27</v>
      </c>
      <c r="B1" t="s">
        <v>23</v>
      </c>
      <c r="C1" t="s">
        <v>28</v>
      </c>
      <c r="D1" t="s">
        <v>3</v>
      </c>
      <c r="E1" t="s">
        <v>4</v>
      </c>
      <c r="F1" t="s">
        <v>5</v>
      </c>
      <c r="G1" t="s">
        <v>6</v>
      </c>
      <c r="H1" t="s">
        <v>29</v>
      </c>
      <c r="I1" t="s">
        <v>84</v>
      </c>
      <c r="J1" s="4" t="s">
        <v>36</v>
      </c>
      <c r="K1" s="20" t="s">
        <v>9</v>
      </c>
      <c r="L1" t="s">
        <v>10</v>
      </c>
      <c r="M1" s="1" t="s">
        <v>11</v>
      </c>
      <c r="N1" s="20" t="s">
        <v>7</v>
      </c>
      <c r="O1" s="1" t="s">
        <v>12</v>
      </c>
      <c r="P1" s="1" t="s">
        <v>37</v>
      </c>
      <c r="Q1" s="1" t="s">
        <v>32</v>
      </c>
      <c r="R1" s="1" t="s">
        <v>15</v>
      </c>
      <c r="S1" s="1" t="s">
        <v>88</v>
      </c>
      <c r="T1" s="1" t="s">
        <v>17</v>
      </c>
      <c r="U1" s="1" t="s">
        <v>18</v>
      </c>
      <c r="V1" s="1" t="s">
        <v>38</v>
      </c>
      <c r="W1" s="1" t="s">
        <v>20</v>
      </c>
      <c r="X1" s="1" t="s">
        <v>39</v>
      </c>
      <c r="Y1" s="1" t="s">
        <v>85</v>
      </c>
      <c r="Z1" s="15" t="s">
        <v>86</v>
      </c>
      <c r="AA1" s="15" t="s">
        <v>87</v>
      </c>
      <c r="AB1" s="1" t="s">
        <v>22</v>
      </c>
      <c r="AC1" t="s">
        <v>40</v>
      </c>
      <c r="AD1" s="1" t="s">
        <v>41</v>
      </c>
      <c r="AE1" s="23" t="s">
        <v>0</v>
      </c>
      <c r="AF1" s="23" t="s">
        <v>1</v>
      </c>
      <c r="AG1" s="24" t="s">
        <v>42</v>
      </c>
      <c r="AH1" s="13" t="s">
        <v>43</v>
      </c>
      <c r="AI1" s="28" t="s">
        <v>44</v>
      </c>
    </row>
    <row r="2" spans="1:35" ht="14.25">
      <c r="A2">
        <v>1088</v>
      </c>
      <c r="B2" t="s">
        <v>35</v>
      </c>
      <c r="C2">
        <v>4</v>
      </c>
      <c r="D2" t="s">
        <v>23</v>
      </c>
      <c r="E2">
        <v>3</v>
      </c>
      <c r="F2">
        <v>109</v>
      </c>
      <c r="G2">
        <v>111</v>
      </c>
      <c r="H2">
        <v>28.59</v>
      </c>
      <c r="I2">
        <v>28.59</v>
      </c>
      <c r="J2" s="16">
        <v>3.16848</v>
      </c>
      <c r="K2" s="16">
        <v>0.8716136631330984</v>
      </c>
      <c r="L2">
        <v>0.978</v>
      </c>
      <c r="M2" s="1">
        <f aca="true" t="shared" si="0" ref="M2:M12">+K2*L2</f>
        <v>0.8524381625441703</v>
      </c>
      <c r="N2" s="1">
        <v>32.499845867939655</v>
      </c>
      <c r="O2" s="1">
        <v>92.6574</v>
      </c>
      <c r="P2" s="1">
        <v>0.7898470380212019</v>
      </c>
      <c r="Q2" s="1">
        <v>95.24</v>
      </c>
      <c r="R2" s="1">
        <v>232.11137610742065</v>
      </c>
      <c r="S2" s="1">
        <v>3.6909697643846697</v>
      </c>
      <c r="T2" s="1">
        <v>45.91558168836624</v>
      </c>
      <c r="U2" s="1">
        <v>715.9819533376196</v>
      </c>
      <c r="V2" s="1">
        <v>610.3303407179063</v>
      </c>
      <c r="W2" s="1">
        <v>20.80433168611831</v>
      </c>
      <c r="X2" s="1">
        <v>5.4612291811624205</v>
      </c>
      <c r="Y2" s="1">
        <v>4.760081971802349</v>
      </c>
      <c r="Z2" s="16">
        <v>0.37</v>
      </c>
      <c r="AA2" s="16">
        <v>3.01</v>
      </c>
      <c r="AB2">
        <v>0</v>
      </c>
      <c r="AC2">
        <v>0.895</v>
      </c>
      <c r="AD2" s="1">
        <v>7.629321554770324</v>
      </c>
      <c r="AE2" s="25">
        <v>0.05</v>
      </c>
      <c r="AF2" s="25">
        <v>0.08</v>
      </c>
      <c r="AG2" s="26">
        <v>287</v>
      </c>
      <c r="AH2" s="12">
        <v>0.03206703910614525</v>
      </c>
      <c r="AI2">
        <v>0.0893854748603352</v>
      </c>
    </row>
    <row r="3" spans="1:35" ht="14.25">
      <c r="A3">
        <v>1088</v>
      </c>
      <c r="B3" t="s">
        <v>35</v>
      </c>
      <c r="C3">
        <v>4</v>
      </c>
      <c r="D3" t="s">
        <v>23</v>
      </c>
      <c r="E3">
        <v>4</v>
      </c>
      <c r="F3">
        <v>33</v>
      </c>
      <c r="G3">
        <v>35</v>
      </c>
      <c r="H3">
        <v>29.33</v>
      </c>
      <c r="I3">
        <v>29.33</v>
      </c>
      <c r="J3" s="16">
        <v>3.25338</v>
      </c>
      <c r="K3" s="16">
        <v>0.9071377417044664</v>
      </c>
      <c r="L3">
        <v>0.978</v>
      </c>
      <c r="M3" s="1">
        <f t="shared" si="0"/>
        <v>0.8871807113869681</v>
      </c>
      <c r="N3" s="1">
        <v>32.21342457410029</v>
      </c>
      <c r="O3" s="1">
        <v>92.8242</v>
      </c>
      <c r="P3" s="1">
        <v>0.8235183978992621</v>
      </c>
      <c r="Q3" s="1">
        <v>94.76</v>
      </c>
      <c r="R3" s="1">
        <v>246.57509327094832</v>
      </c>
      <c r="S3" s="1">
        <v>4.379414732593341</v>
      </c>
      <c r="T3" s="1">
        <v>47.298438159561</v>
      </c>
      <c r="U3" s="1">
        <v>1175.2251536105189</v>
      </c>
      <c r="V3" s="1">
        <v>1042.637087820039</v>
      </c>
      <c r="W3" s="1">
        <v>27.191794768238015</v>
      </c>
      <c r="X3" s="1">
        <v>44.69427923973989</v>
      </c>
      <c r="Y3" s="1">
        <v>40.54386753664647</v>
      </c>
      <c r="Z3" s="16">
        <v>-0.22</v>
      </c>
      <c r="AA3" s="16">
        <v>2.37</v>
      </c>
      <c r="AB3">
        <v>0</v>
      </c>
      <c r="AC3">
        <v>0.869</v>
      </c>
      <c r="AD3" s="1">
        <v>7.709600381952752</v>
      </c>
      <c r="AE3" s="25">
        <v>0.048</v>
      </c>
      <c r="AF3" s="25">
        <v>0.05</v>
      </c>
      <c r="AG3" s="26">
        <v>277</v>
      </c>
      <c r="AH3" s="12">
        <v>0.03187571921749137</v>
      </c>
      <c r="AI3">
        <v>0.057537399309551214</v>
      </c>
    </row>
    <row r="4" spans="1:35" ht="15" thickBot="1">
      <c r="A4">
        <v>1088</v>
      </c>
      <c r="B4" t="s">
        <v>35</v>
      </c>
      <c r="C4">
        <v>4</v>
      </c>
      <c r="D4" t="s">
        <v>23</v>
      </c>
      <c r="E4">
        <v>4</v>
      </c>
      <c r="F4">
        <v>109</v>
      </c>
      <c r="G4">
        <v>111</v>
      </c>
      <c r="H4">
        <v>30.09</v>
      </c>
      <c r="I4">
        <v>30.09</v>
      </c>
      <c r="J4" s="16">
        <v>3.33716</v>
      </c>
      <c r="K4" s="16">
        <v>0.8832656958701346</v>
      </c>
      <c r="L4">
        <v>0.986</v>
      </c>
      <c r="M4" s="1">
        <f t="shared" si="0"/>
        <v>0.8708999761279527</v>
      </c>
      <c r="N4" s="1">
        <v>35.58450026638677</v>
      </c>
      <c r="O4" s="1">
        <v>91.74</v>
      </c>
      <c r="P4" s="1">
        <v>0.7989636380997837</v>
      </c>
      <c r="Q4" s="1">
        <v>95.28</v>
      </c>
      <c r="R4" s="1">
        <v>249.68486332394323</v>
      </c>
      <c r="S4" s="1">
        <v>4.125578587240893</v>
      </c>
      <c r="T4" s="1">
        <v>42.40134340890008</v>
      </c>
      <c r="U4" s="1">
        <v>1347.213276398133</v>
      </c>
      <c r="V4" s="1">
        <v>1173.288010254395</v>
      </c>
      <c r="W4" s="1">
        <v>28.727945973068756</v>
      </c>
      <c r="X4" s="1">
        <v>79.47619218015697</v>
      </c>
      <c r="Y4" s="1">
        <v>70.19859419111489</v>
      </c>
      <c r="Z4" s="16">
        <v>0.07</v>
      </c>
      <c r="AA4" s="16">
        <v>3.19</v>
      </c>
      <c r="AB4">
        <v>0</v>
      </c>
      <c r="AC4">
        <v>0.938</v>
      </c>
      <c r="AD4" s="1">
        <v>8.169041776080197</v>
      </c>
      <c r="AE4" s="25">
        <v>0.049</v>
      </c>
      <c r="AF4" s="25">
        <v>0.064</v>
      </c>
      <c r="AG4" s="26">
        <v>250</v>
      </c>
      <c r="AH4" s="12">
        <v>0.026652452025586353</v>
      </c>
      <c r="AI4">
        <v>0.06823027718550106</v>
      </c>
    </row>
    <row r="5" spans="1:35" ht="14.25">
      <c r="A5">
        <v>1088</v>
      </c>
      <c r="B5" t="s">
        <v>35</v>
      </c>
      <c r="C5">
        <v>4</v>
      </c>
      <c r="D5" t="s">
        <v>23</v>
      </c>
      <c r="E5">
        <v>5</v>
      </c>
      <c r="F5">
        <v>33</v>
      </c>
      <c r="G5">
        <v>35</v>
      </c>
      <c r="H5">
        <v>30.83</v>
      </c>
      <c r="I5">
        <v>30.83</v>
      </c>
      <c r="J5" s="16">
        <v>3.42094</v>
      </c>
      <c r="K5" s="16">
        <v>0.8950548221078565</v>
      </c>
      <c r="L5">
        <v>0.986</v>
      </c>
      <c r="M5" s="1">
        <f t="shared" si="0"/>
        <v>0.8825240545983465</v>
      </c>
      <c r="N5" s="1">
        <v>25.449099181709418</v>
      </c>
      <c r="O5" s="1">
        <v>92.15700000000001</v>
      </c>
      <c r="P5" s="1">
        <v>0.8133076929961983</v>
      </c>
      <c r="Q5" s="1">
        <v>95.39</v>
      </c>
      <c r="R5" s="1">
        <v>259.5391781785641</v>
      </c>
      <c r="S5" s="1">
        <v>4.159549884456947</v>
      </c>
      <c r="T5" s="1">
        <v>25.83079987420065</v>
      </c>
      <c r="U5" s="1">
        <v>772.2289903674011</v>
      </c>
      <c r="V5" s="1">
        <v>681.5106596574263</v>
      </c>
      <c r="W5" s="1">
        <v>21.894679163835274</v>
      </c>
      <c r="X5" s="1">
        <v>97.69162583946834</v>
      </c>
      <c r="Y5" s="1">
        <v>87.4393607871726</v>
      </c>
      <c r="Z5" s="16">
        <v>0.05</v>
      </c>
      <c r="AA5" s="16">
        <v>3.13</v>
      </c>
      <c r="AB5">
        <v>0</v>
      </c>
      <c r="AC5" s="1">
        <v>1.026</v>
      </c>
      <c r="AD5" s="1">
        <v>9.054696800179036</v>
      </c>
      <c r="AE5" s="25">
        <v>0.055</v>
      </c>
      <c r="AF5" s="25">
        <v>0.043</v>
      </c>
      <c r="AG5" s="27">
        <v>297</v>
      </c>
      <c r="AH5" s="12">
        <v>0.02894736842105263</v>
      </c>
      <c r="AI5">
        <v>0.04191033138401559</v>
      </c>
    </row>
    <row r="6" spans="1:35" ht="14.25">
      <c r="A6">
        <v>1088</v>
      </c>
      <c r="B6" t="s">
        <v>35</v>
      </c>
      <c r="C6">
        <v>4</v>
      </c>
      <c r="D6" t="s">
        <v>23</v>
      </c>
      <c r="E6">
        <v>5</v>
      </c>
      <c r="F6">
        <v>73</v>
      </c>
      <c r="G6">
        <v>75</v>
      </c>
      <c r="H6">
        <v>31.23</v>
      </c>
      <c r="I6">
        <v>31.23</v>
      </c>
      <c r="J6" s="16">
        <v>3.46563</v>
      </c>
      <c r="K6" s="16">
        <v>0.9209516500383751</v>
      </c>
      <c r="L6">
        <v>1.068</v>
      </c>
      <c r="M6" s="1">
        <f t="shared" si="0"/>
        <v>0.9835763622409847</v>
      </c>
      <c r="N6" s="1">
        <v>38.79438249428451</v>
      </c>
      <c r="O6" s="1">
        <v>92.7408</v>
      </c>
      <c r="P6" s="1">
        <v>0.912176586953187</v>
      </c>
      <c r="Q6" s="1">
        <v>97.33</v>
      </c>
      <c r="R6" s="1">
        <v>298.96943495318567</v>
      </c>
      <c r="S6" s="1">
        <v>2.3085416039345574</v>
      </c>
      <c r="T6" s="1">
        <v>25.2748381793897</v>
      </c>
      <c r="U6" s="1">
        <v>827.0109177436664</v>
      </c>
      <c r="V6" s="1">
        <v>813.4283900078935</v>
      </c>
      <c r="W6" s="1">
        <v>22.98342527497964</v>
      </c>
      <c r="X6" s="1">
        <v>64.67946624364298</v>
      </c>
      <c r="Y6" s="1">
        <v>59.566661160684376</v>
      </c>
      <c r="Z6" s="16">
        <v>0.54</v>
      </c>
      <c r="AA6" s="16">
        <v>2.6</v>
      </c>
      <c r="AB6">
        <v>0</v>
      </c>
      <c r="AC6">
        <v>0.841</v>
      </c>
      <c r="AD6" s="1">
        <v>8.271877206446682</v>
      </c>
      <c r="AE6" s="25">
        <v>0.046</v>
      </c>
      <c r="AF6" s="25">
        <v>0.062</v>
      </c>
      <c r="AG6" s="25">
        <v>288</v>
      </c>
      <c r="AH6" s="12">
        <v>0.034244946492271104</v>
      </c>
      <c r="AI6">
        <v>0.0737217598097503</v>
      </c>
    </row>
    <row r="7" spans="1:35" ht="14.25">
      <c r="A7">
        <v>1088</v>
      </c>
      <c r="B7" t="s">
        <v>35</v>
      </c>
      <c r="C7">
        <v>4</v>
      </c>
      <c r="D7" t="s">
        <v>23</v>
      </c>
      <c r="E7">
        <v>5</v>
      </c>
      <c r="F7">
        <v>109</v>
      </c>
      <c r="G7">
        <v>111</v>
      </c>
      <c r="H7">
        <v>31.59</v>
      </c>
      <c r="I7">
        <v>31.59</v>
      </c>
      <c r="J7" s="16">
        <v>3.50472</v>
      </c>
      <c r="K7" s="16">
        <v>0.8831602816565202</v>
      </c>
      <c r="L7">
        <v>1.068</v>
      </c>
      <c r="M7" s="1">
        <f t="shared" si="0"/>
        <v>0.9432151808091636</v>
      </c>
      <c r="N7" s="1">
        <v>37.08423173447386</v>
      </c>
      <c r="O7" s="1">
        <v>93.40799999999999</v>
      </c>
      <c r="P7" s="1">
        <v>0.8810384360902234</v>
      </c>
      <c r="Q7" s="1">
        <v>97</v>
      </c>
      <c r="R7" s="1">
        <v>289.0228253490863</v>
      </c>
      <c r="S7" s="1">
        <v>2.7958713297925644</v>
      </c>
      <c r="T7" s="1">
        <v>22.422680412371133</v>
      </c>
      <c r="U7" s="1">
        <v>667.1942932381323</v>
      </c>
      <c r="V7" s="1">
        <v>629.307785931447</v>
      </c>
      <c r="W7" s="1">
        <v>20.215600321018464</v>
      </c>
      <c r="X7" s="1">
        <v>14.407187798239722</v>
      </c>
      <c r="Y7" s="1">
        <v>12.723856033771773</v>
      </c>
      <c r="Z7" s="16">
        <v>0.38</v>
      </c>
      <c r="AA7" s="16">
        <v>2.94</v>
      </c>
      <c r="AB7">
        <v>0</v>
      </c>
      <c r="AC7">
        <v>0.863</v>
      </c>
      <c r="AD7" s="1">
        <v>8.139947010383082</v>
      </c>
      <c r="AE7" s="25">
        <v>0.047</v>
      </c>
      <c r="AF7" s="25">
        <v>0.097</v>
      </c>
      <c r="AG7" s="25">
        <v>213</v>
      </c>
      <c r="AH7" s="12">
        <v>0.024681344148319816</v>
      </c>
      <c r="AI7">
        <v>0.11239860950173813</v>
      </c>
    </row>
    <row r="8" spans="1:35" ht="14.25">
      <c r="A8">
        <v>1088</v>
      </c>
      <c r="B8" t="s">
        <v>35</v>
      </c>
      <c r="C8">
        <v>4</v>
      </c>
      <c r="D8" t="s">
        <v>23</v>
      </c>
      <c r="E8">
        <v>6</v>
      </c>
      <c r="F8">
        <v>33</v>
      </c>
      <c r="G8">
        <v>35</v>
      </c>
      <c r="H8">
        <v>32.33</v>
      </c>
      <c r="I8">
        <v>32.33</v>
      </c>
      <c r="J8" s="16">
        <v>3.58851</v>
      </c>
      <c r="K8" s="16">
        <v>0.917636526410034</v>
      </c>
      <c r="L8">
        <v>0.977</v>
      </c>
      <c r="M8" s="1">
        <f t="shared" si="0"/>
        <v>0.8965308863026032</v>
      </c>
      <c r="N8" s="1">
        <v>34.97290465555152</v>
      </c>
      <c r="O8" s="1">
        <v>93.24119999999999</v>
      </c>
      <c r="P8" s="1">
        <v>0.8359361567591829</v>
      </c>
      <c r="Q8" s="1">
        <v>97.22</v>
      </c>
      <c r="R8" s="1">
        <v>281.79064903357425</v>
      </c>
      <c r="S8" s="1">
        <v>2.5070196550340955</v>
      </c>
      <c r="T8" s="1">
        <v>23.678255502982925</v>
      </c>
      <c r="U8" s="1">
        <v>687.6141596980558</v>
      </c>
      <c r="V8" s="1">
        <v>616.4673320283177</v>
      </c>
      <c r="W8" s="1">
        <v>20.919363591616708</v>
      </c>
      <c r="X8" s="1">
        <v>11.771974930313892</v>
      </c>
      <c r="Y8" s="1">
        <v>10.802394184039242</v>
      </c>
      <c r="Z8" s="16">
        <v>0.29</v>
      </c>
      <c r="AA8" s="16">
        <v>2.92</v>
      </c>
      <c r="AB8">
        <v>0</v>
      </c>
      <c r="AC8">
        <v>0.849</v>
      </c>
      <c r="AD8" s="1">
        <v>7.611547224709102</v>
      </c>
      <c r="AE8" s="25">
        <v>0.047</v>
      </c>
      <c r="AF8" s="25">
        <v>0.063</v>
      </c>
      <c r="AG8" s="25">
        <v>272</v>
      </c>
      <c r="AH8" s="12">
        <v>0.032037691401649</v>
      </c>
      <c r="AI8">
        <v>0.07420494699646643</v>
      </c>
    </row>
    <row r="9" spans="1:35" ht="14.25">
      <c r="A9">
        <v>1088</v>
      </c>
      <c r="B9" t="s">
        <v>35</v>
      </c>
      <c r="C9">
        <v>4</v>
      </c>
      <c r="D9" t="s">
        <v>23</v>
      </c>
      <c r="E9">
        <v>6</v>
      </c>
      <c r="F9">
        <v>74</v>
      </c>
      <c r="G9">
        <v>76</v>
      </c>
      <c r="H9">
        <v>32.74</v>
      </c>
      <c r="I9">
        <v>32.74</v>
      </c>
      <c r="J9" s="16">
        <v>3.63319</v>
      </c>
      <c r="K9" s="16">
        <v>0.8210180623973772</v>
      </c>
      <c r="L9">
        <v>0.977</v>
      </c>
      <c r="M9" s="1">
        <f t="shared" si="0"/>
        <v>0.8021346469622375</v>
      </c>
      <c r="N9" s="1">
        <v>42.26948870226478</v>
      </c>
      <c r="O9" s="1">
        <v>94.3254</v>
      </c>
      <c r="P9" s="1">
        <v>0.7566167142857183</v>
      </c>
      <c r="Q9" s="1">
        <v>98.02</v>
      </c>
      <c r="R9" s="1">
        <v>257.41902952381093</v>
      </c>
      <c r="S9" s="1">
        <v>1.457725947521866</v>
      </c>
      <c r="T9" s="1">
        <v>20.118343195266274</v>
      </c>
      <c r="U9" s="1">
        <v>776.3116012174171</v>
      </c>
      <c r="V9" s="1">
        <v>622.7064321752222</v>
      </c>
      <c r="W9" s="1">
        <v>21.024956721937727</v>
      </c>
      <c r="X9" s="1">
        <v>0.0872075277537957</v>
      </c>
      <c r="Y9" s="1">
        <v>0.07159895546288685</v>
      </c>
      <c r="Z9" s="16">
        <v>0.69</v>
      </c>
      <c r="AA9" s="16">
        <v>2.54</v>
      </c>
      <c r="AB9">
        <v>0</v>
      </c>
      <c r="AC9">
        <v>0.733</v>
      </c>
      <c r="AD9" s="1">
        <v>5.8796469622332</v>
      </c>
      <c r="AE9" s="25">
        <v>0.042</v>
      </c>
      <c r="AF9" s="25">
        <v>0.095</v>
      </c>
      <c r="AG9" s="25">
        <v>231</v>
      </c>
      <c r="AH9" s="12">
        <v>0.031514324693042294</v>
      </c>
      <c r="AI9">
        <v>0.1296043656207367</v>
      </c>
    </row>
    <row r="10" spans="1:35" ht="14.25">
      <c r="A10">
        <v>1088</v>
      </c>
      <c r="B10" t="s">
        <v>35</v>
      </c>
      <c r="C10">
        <v>4</v>
      </c>
      <c r="D10" t="s">
        <v>23</v>
      </c>
      <c r="E10">
        <v>6</v>
      </c>
      <c r="F10">
        <v>109</v>
      </c>
      <c r="G10">
        <v>111</v>
      </c>
      <c r="H10">
        <v>33.09</v>
      </c>
      <c r="I10">
        <v>33.09</v>
      </c>
      <c r="J10" s="16">
        <v>3.67582</v>
      </c>
      <c r="K10" s="16">
        <v>0.685947348906186</v>
      </c>
      <c r="L10">
        <v>1.05</v>
      </c>
      <c r="M10" s="1">
        <f t="shared" si="0"/>
        <v>0.7202447163514953</v>
      </c>
      <c r="N10" s="1">
        <v>34.93275302343834</v>
      </c>
      <c r="O10" s="1">
        <v>91.6566</v>
      </c>
      <c r="P10" s="1">
        <v>0.6601518186874246</v>
      </c>
      <c r="Q10" s="1">
        <v>97.48</v>
      </c>
      <c r="R10" s="1">
        <v>232.3230864293639</v>
      </c>
      <c r="S10" s="1">
        <v>1.7140552530752171</v>
      </c>
      <c r="T10" s="1">
        <v>22.86622897004514</v>
      </c>
      <c r="U10" s="1">
        <v>589.4266615532803</v>
      </c>
      <c r="V10" s="1">
        <v>424.5314386604512</v>
      </c>
      <c r="W10" s="1">
        <v>16.745610897487584</v>
      </c>
      <c r="X10" s="1">
        <v>103.24506796047234</v>
      </c>
      <c r="Y10" s="1">
        <v>70.820680655125</v>
      </c>
      <c r="Z10" s="16">
        <v>0.419</v>
      </c>
      <c r="AA10" s="16">
        <v>3.07</v>
      </c>
      <c r="AB10">
        <v>0</v>
      </c>
      <c r="AC10">
        <v>0.896</v>
      </c>
      <c r="AD10" s="1">
        <v>6.453392658509398</v>
      </c>
      <c r="AE10" s="25">
        <v>0.051</v>
      </c>
      <c r="AF10" s="25">
        <v>0.085</v>
      </c>
      <c r="AG10" s="25">
        <v>312</v>
      </c>
      <c r="AH10" s="12">
        <v>0.03482142857142857</v>
      </c>
      <c r="AI10">
        <v>0.09486607142857144</v>
      </c>
    </row>
    <row r="11" spans="1:35" ht="14.25">
      <c r="A11">
        <v>1088</v>
      </c>
      <c r="B11" t="s">
        <v>35</v>
      </c>
      <c r="C11">
        <v>4</v>
      </c>
      <c r="D11" t="s">
        <v>23</v>
      </c>
      <c r="E11">
        <v>7</v>
      </c>
      <c r="F11">
        <v>33</v>
      </c>
      <c r="G11">
        <v>35</v>
      </c>
      <c r="H11">
        <v>33.83</v>
      </c>
      <c r="I11">
        <v>33.83</v>
      </c>
      <c r="J11" s="16">
        <v>3.7837</v>
      </c>
      <c r="K11" s="16">
        <v>0.7007786429366001</v>
      </c>
      <c r="L11">
        <v>1.05</v>
      </c>
      <c r="M11" s="1">
        <f t="shared" si="0"/>
        <v>0.7358175750834302</v>
      </c>
      <c r="N11" s="1">
        <v>36.324873261670916</v>
      </c>
      <c r="O11" s="1">
        <v>92.07359999999998</v>
      </c>
      <c r="P11" s="1">
        <v>0.6774937308120169</v>
      </c>
      <c r="Q11" s="1">
        <v>95.96</v>
      </c>
      <c r="R11" s="1">
        <v>238.87043139043516</v>
      </c>
      <c r="S11" s="1">
        <v>3.402456210992551</v>
      </c>
      <c r="T11" s="1">
        <v>29.012088370154228</v>
      </c>
      <c r="U11" s="1">
        <v>1630.8466445874801</v>
      </c>
      <c r="V11" s="1">
        <v>1200.0056233533082</v>
      </c>
      <c r="W11" s="1">
        <v>28.15384449954059</v>
      </c>
      <c r="X11" s="1">
        <v>157.25622706300706</v>
      </c>
      <c r="Y11" s="1">
        <v>110.20180539454394</v>
      </c>
      <c r="Z11" s="16">
        <v>0.37</v>
      </c>
      <c r="AA11" s="16">
        <v>2.77</v>
      </c>
      <c r="AB11">
        <v>0</v>
      </c>
      <c r="AC11">
        <v>1.072</v>
      </c>
      <c r="AD11" s="1">
        <v>7.8879644048943724</v>
      </c>
      <c r="AE11" s="25">
        <v>0.057</v>
      </c>
      <c r="AF11" s="25">
        <v>0.047</v>
      </c>
      <c r="AG11" s="25">
        <v>413</v>
      </c>
      <c r="AH11" s="12">
        <v>0.03852611940298507</v>
      </c>
      <c r="AI11">
        <v>0.04384328358208955</v>
      </c>
    </row>
    <row r="12" spans="1:35" ht="14.25">
      <c r="A12">
        <v>1088</v>
      </c>
      <c r="B12" t="s">
        <v>35</v>
      </c>
      <c r="C12">
        <v>5</v>
      </c>
      <c r="D12" t="s">
        <v>23</v>
      </c>
      <c r="E12">
        <v>1</v>
      </c>
      <c r="F12">
        <v>109</v>
      </c>
      <c r="G12">
        <v>111</v>
      </c>
      <c r="H12">
        <v>35.09</v>
      </c>
      <c r="I12">
        <v>35.09</v>
      </c>
      <c r="J12" s="16">
        <v>3.9635</v>
      </c>
      <c r="K12" s="16">
        <v>0.6951954271589619</v>
      </c>
      <c r="L12">
        <v>1.048</v>
      </c>
      <c r="M12" s="1">
        <f t="shared" si="0"/>
        <v>0.7285648076625921</v>
      </c>
      <c r="N12" s="1">
        <v>47.53463111002624</v>
      </c>
      <c r="O12" s="1">
        <v>92.6574</v>
      </c>
      <c r="P12" s="1">
        <v>0.6750692080951586</v>
      </c>
      <c r="Q12" s="1">
        <v>96.7</v>
      </c>
      <c r="R12" s="1">
        <v>247.21682910551309</v>
      </c>
      <c r="S12" s="1">
        <v>2.7945315641334942</v>
      </c>
      <c r="T12" s="1">
        <v>37.25956566701137</v>
      </c>
      <c r="U12" s="1">
        <v>1265.6598027399768</v>
      </c>
      <c r="V12" s="1">
        <v>922.1151907495255</v>
      </c>
      <c r="W12" s="1">
        <v>24.703168656989245</v>
      </c>
      <c r="X12" s="1">
        <v>8.499973302007689</v>
      </c>
      <c r="Y12" s="1">
        <v>5.909142570529007</v>
      </c>
      <c r="Z12" s="16">
        <v>0.71</v>
      </c>
      <c r="AA12" s="16">
        <v>3.16</v>
      </c>
      <c r="AB12">
        <v>0</v>
      </c>
      <c r="AC12">
        <v>0.92</v>
      </c>
      <c r="AD12" s="1">
        <v>6.7027962304958475</v>
      </c>
      <c r="AE12" s="25">
        <v>0.053</v>
      </c>
      <c r="AF12" s="25">
        <v>0.037</v>
      </c>
      <c r="AG12" s="25">
        <v>217</v>
      </c>
      <c r="AH12" s="12">
        <v>0.02358695652173913</v>
      </c>
      <c r="AI12">
        <v>0.04021739130434782</v>
      </c>
    </row>
    <row r="13" spans="1:35" ht="14.25">
      <c r="A13">
        <v>1088</v>
      </c>
      <c r="B13" t="s">
        <v>35</v>
      </c>
      <c r="C13">
        <v>5</v>
      </c>
      <c r="D13" t="s">
        <v>23</v>
      </c>
      <c r="E13">
        <v>2</v>
      </c>
      <c r="F13">
        <v>4</v>
      </c>
      <c r="G13">
        <v>6</v>
      </c>
      <c r="H13">
        <v>35.54</v>
      </c>
      <c r="I13">
        <v>35.54</v>
      </c>
      <c r="J13" s="16">
        <v>4.02823</v>
      </c>
      <c r="K13" s="16">
        <v>0.6948831332912053</v>
      </c>
      <c r="L13">
        <v>0.987</v>
      </c>
      <c r="M13" s="1">
        <f>+K13*L13</f>
        <v>0.6858496525584197</v>
      </c>
      <c r="N13" s="1">
        <v>43.53366912807472</v>
      </c>
      <c r="O13" s="1">
        <v>90.1554</v>
      </c>
      <c r="P13" s="1">
        <v>0.6183304976626535</v>
      </c>
      <c r="Q13" s="1">
        <v>96.67</v>
      </c>
      <c r="R13" s="1">
        <v>235.6340593341709</v>
      </c>
      <c r="S13" s="1">
        <v>2.3140662894098623</v>
      </c>
      <c r="T13" s="1">
        <v>26.2335781524775</v>
      </c>
      <c r="U13" s="1">
        <v>1030.2863220695388</v>
      </c>
      <c r="V13" s="1">
        <v>706.6215160270852</v>
      </c>
      <c r="W13" s="1">
        <v>22.283097921950365</v>
      </c>
      <c r="X13" s="1">
        <v>0</v>
      </c>
      <c r="Y13" s="1">
        <v>0</v>
      </c>
      <c r="Z13" s="16">
        <v>0.61</v>
      </c>
      <c r="AA13" s="16">
        <v>2.58</v>
      </c>
      <c r="AB13">
        <v>0</v>
      </c>
      <c r="AC13">
        <v>0.839</v>
      </c>
      <c r="AD13" s="1">
        <v>5.7542785849651406</v>
      </c>
      <c r="AE13" s="25">
        <v>0.048</v>
      </c>
      <c r="AF13" s="25">
        <v>0.039</v>
      </c>
      <c r="AG13" s="25">
        <v>308</v>
      </c>
      <c r="AH13" s="12">
        <v>0.0367103694874851</v>
      </c>
      <c r="AI13">
        <v>0.04648390941597139</v>
      </c>
    </row>
    <row r="14" spans="1:35" ht="14.25">
      <c r="A14">
        <v>1088</v>
      </c>
      <c r="B14" t="s">
        <v>35</v>
      </c>
      <c r="C14">
        <v>5</v>
      </c>
      <c r="D14" t="s">
        <v>23</v>
      </c>
      <c r="E14">
        <v>2</v>
      </c>
      <c r="F14">
        <v>15</v>
      </c>
      <c r="G14">
        <v>17</v>
      </c>
      <c r="H14">
        <v>35.65</v>
      </c>
      <c r="I14">
        <v>35.65</v>
      </c>
      <c r="J14" s="16">
        <v>4.04406</v>
      </c>
      <c r="K14" s="16">
        <v>0.6955177743431272</v>
      </c>
      <c r="L14">
        <v>0.985</v>
      </c>
      <c r="M14" s="1">
        <f aca="true" t="shared" si="1" ref="M14:M77">+K14*L14</f>
        <v>0.6850850077279803</v>
      </c>
      <c r="N14" s="1">
        <v>41.919445463497524</v>
      </c>
      <c r="O14" s="1">
        <v>90.3222</v>
      </c>
      <c r="P14" s="1">
        <v>0.6187838508500818</v>
      </c>
      <c r="Q14" s="1">
        <v>96.24</v>
      </c>
      <c r="R14" s="1">
        <v>235.04965177743603</v>
      </c>
      <c r="S14" s="1">
        <v>2.075702075702076</v>
      </c>
      <c r="T14" s="1">
        <v>28.802992518703242</v>
      </c>
      <c r="U14" s="1">
        <v>805.2889256820683</v>
      </c>
      <c r="V14" s="1">
        <v>551.6913698741567</v>
      </c>
      <c r="W14" s="1">
        <v>19.709277143946057</v>
      </c>
      <c r="X14" s="1">
        <v>0</v>
      </c>
      <c r="Y14" s="1">
        <v>0</v>
      </c>
      <c r="Z14" s="16">
        <v>0.67</v>
      </c>
      <c r="AA14" s="16">
        <v>2.46</v>
      </c>
      <c r="AB14">
        <v>0</v>
      </c>
      <c r="AC14">
        <v>0.898</v>
      </c>
      <c r="AD14" s="1">
        <v>6.152063369397263</v>
      </c>
      <c r="AE14" s="25">
        <v>0.047</v>
      </c>
      <c r="AF14" s="25">
        <v>0.05</v>
      </c>
      <c r="AG14" s="25">
        <v>326</v>
      </c>
      <c r="AH14" s="12">
        <v>0.036302895322939864</v>
      </c>
      <c r="AI14">
        <v>0.0556792873051225</v>
      </c>
    </row>
    <row r="15" spans="1:35" ht="14.25">
      <c r="A15">
        <v>1088</v>
      </c>
      <c r="B15" t="s">
        <v>35</v>
      </c>
      <c r="C15">
        <v>5</v>
      </c>
      <c r="D15" t="s">
        <v>23</v>
      </c>
      <c r="E15">
        <v>2</v>
      </c>
      <c r="F15">
        <v>24</v>
      </c>
      <c r="G15">
        <v>26</v>
      </c>
      <c r="H15">
        <v>35.74</v>
      </c>
      <c r="I15">
        <v>35.74</v>
      </c>
      <c r="J15" s="16">
        <v>4.057</v>
      </c>
      <c r="K15" s="16">
        <v>0.48678720445062584</v>
      </c>
      <c r="L15">
        <v>0.985</v>
      </c>
      <c r="M15" s="1">
        <f t="shared" si="1"/>
        <v>0.47948539638386645</v>
      </c>
      <c r="N15" s="1">
        <v>46.24963679382341</v>
      </c>
      <c r="O15" s="1">
        <v>91.4898</v>
      </c>
      <c r="P15" s="1">
        <v>0.43868023018080665</v>
      </c>
      <c r="Q15" s="1">
        <v>97.13</v>
      </c>
      <c r="R15" s="1">
        <v>166.44981675243395</v>
      </c>
      <c r="S15" s="1">
        <v>2.3033594850130754</v>
      </c>
      <c r="T15" s="1">
        <v>28.950890559044577</v>
      </c>
      <c r="U15" s="1">
        <v>949.885979203852</v>
      </c>
      <c r="V15" s="1">
        <v>455.4564552580361</v>
      </c>
      <c r="W15" s="1">
        <v>17.907956556524397</v>
      </c>
      <c r="X15" s="1">
        <v>0</v>
      </c>
      <c r="Y15" s="1">
        <v>0</v>
      </c>
      <c r="Z15" s="16">
        <v>0.63</v>
      </c>
      <c r="AA15" s="16">
        <v>2.46</v>
      </c>
      <c r="AB15">
        <v>0</v>
      </c>
      <c r="AC15">
        <v>0.861</v>
      </c>
      <c r="AD15" s="1">
        <v>4.12836926286509</v>
      </c>
      <c r="AE15" s="25">
        <v>0.048</v>
      </c>
      <c r="AF15" s="25">
        <v>0.049</v>
      </c>
      <c r="AG15" s="25">
        <v>249</v>
      </c>
      <c r="AH15" s="12">
        <v>0.0289198606271777</v>
      </c>
      <c r="AI15">
        <v>0.05691056910569106</v>
      </c>
    </row>
    <row r="16" spans="1:35" ht="14.25">
      <c r="A16">
        <v>1088</v>
      </c>
      <c r="B16" t="s">
        <v>35</v>
      </c>
      <c r="C16">
        <v>5</v>
      </c>
      <c r="D16" t="s">
        <v>23</v>
      </c>
      <c r="E16">
        <v>2</v>
      </c>
      <c r="F16">
        <v>31.5</v>
      </c>
      <c r="G16">
        <v>33.5</v>
      </c>
      <c r="H16">
        <v>35.81</v>
      </c>
      <c r="I16">
        <v>35.81</v>
      </c>
      <c r="J16" s="16">
        <v>4.07138</v>
      </c>
      <c r="K16" s="16">
        <v>0.9034051424600301</v>
      </c>
      <c r="L16">
        <v>0.942</v>
      </c>
      <c r="M16" s="1">
        <f t="shared" si="1"/>
        <v>0.8510076441973483</v>
      </c>
      <c r="N16" s="1">
        <v>45.569132823330094</v>
      </c>
      <c r="O16" s="1">
        <v>92.3238</v>
      </c>
      <c r="P16" s="1">
        <v>0.7856825954134714</v>
      </c>
      <c r="Q16" s="1">
        <v>97.39</v>
      </c>
      <c r="R16" s="1">
        <v>296.7919710312679</v>
      </c>
      <c r="S16" s="1">
        <v>2.169763937719739</v>
      </c>
      <c r="T16" s="1">
        <v>30.588356094054834</v>
      </c>
      <c r="U16" s="1">
        <v>1021.3997064914173</v>
      </c>
      <c r="V16" s="1">
        <v>869.218958005124</v>
      </c>
      <c r="W16" s="1">
        <v>25.29763138050844</v>
      </c>
      <c r="X16" s="1">
        <v>8.743218497030686</v>
      </c>
      <c r="Y16" s="1">
        <v>7.898668551869177</v>
      </c>
      <c r="Z16" s="16">
        <v>-0.65</v>
      </c>
      <c r="AA16" s="16">
        <v>3.18</v>
      </c>
      <c r="AB16">
        <v>0</v>
      </c>
      <c r="AC16">
        <v>0.896</v>
      </c>
      <c r="AD16" s="1">
        <v>7.6250284920082425</v>
      </c>
      <c r="AE16" s="25">
        <v>0.049</v>
      </c>
      <c r="AF16" s="25">
        <v>0.055</v>
      </c>
      <c r="AG16" s="25">
        <v>264</v>
      </c>
      <c r="AH16" s="12">
        <v>0.029464285714285714</v>
      </c>
      <c r="AI16">
        <v>0.06138392857142857</v>
      </c>
    </row>
    <row r="17" spans="1:35" ht="14.25">
      <c r="A17">
        <v>1088</v>
      </c>
      <c r="B17" t="s">
        <v>35</v>
      </c>
      <c r="C17">
        <v>5</v>
      </c>
      <c r="D17" t="s">
        <v>23</v>
      </c>
      <c r="E17">
        <v>2</v>
      </c>
      <c r="F17">
        <v>44</v>
      </c>
      <c r="G17">
        <v>46</v>
      </c>
      <c r="H17">
        <v>35.94</v>
      </c>
      <c r="I17">
        <v>35.94</v>
      </c>
      <c r="J17" s="16">
        <v>4.08577</v>
      </c>
      <c r="K17" s="16">
        <v>0.6954102920723296</v>
      </c>
      <c r="L17">
        <v>0.942</v>
      </c>
      <c r="M17" s="1">
        <f t="shared" si="1"/>
        <v>0.6550764951321345</v>
      </c>
      <c r="N17" s="1">
        <v>43.23244449863533</v>
      </c>
      <c r="O17" s="1">
        <v>90.82260000000001</v>
      </c>
      <c r="P17" s="1">
        <v>0.594957504867878</v>
      </c>
      <c r="Q17" s="1">
        <v>97.54</v>
      </c>
      <c r="R17" s="1">
        <v>229.64280383866702</v>
      </c>
      <c r="S17" s="1">
        <v>1.9501407318053883</v>
      </c>
      <c r="T17" s="1">
        <v>30.859134713963506</v>
      </c>
      <c r="U17" s="1">
        <v>924.3146155938435</v>
      </c>
      <c r="V17" s="1">
        <v>605.4967787826213</v>
      </c>
      <c r="W17" s="1">
        <v>21.11403239900811</v>
      </c>
      <c r="X17" s="1">
        <v>0</v>
      </c>
      <c r="Y17" s="1">
        <v>0</v>
      </c>
      <c r="Z17" s="16">
        <v>0.47</v>
      </c>
      <c r="AA17" s="16">
        <v>2.54</v>
      </c>
      <c r="AB17">
        <v>0</v>
      </c>
      <c r="AC17">
        <v>0.903</v>
      </c>
      <c r="AD17" s="1">
        <v>5.915340751043175</v>
      </c>
      <c r="AE17" s="25">
        <v>0.05</v>
      </c>
      <c r="AF17" s="25">
        <v>0.054</v>
      </c>
      <c r="AG17" s="25">
        <v>264</v>
      </c>
      <c r="AH17" s="12">
        <v>0.029235880398671095</v>
      </c>
      <c r="AI17">
        <v>0.05980066445182724</v>
      </c>
    </row>
    <row r="18" spans="1:35" ht="14.25">
      <c r="A18">
        <v>1088</v>
      </c>
      <c r="B18" t="s">
        <v>35</v>
      </c>
      <c r="C18">
        <v>5</v>
      </c>
      <c r="D18" t="s">
        <v>23</v>
      </c>
      <c r="E18">
        <v>2</v>
      </c>
      <c r="F18">
        <v>54</v>
      </c>
      <c r="G18">
        <v>56</v>
      </c>
      <c r="H18">
        <v>36.04</v>
      </c>
      <c r="I18">
        <v>36.04</v>
      </c>
      <c r="J18" s="16">
        <v>4.10015</v>
      </c>
      <c r="K18" s="16">
        <v>0.6951685783802733</v>
      </c>
      <c r="L18">
        <v>0.942</v>
      </c>
      <c r="M18" s="1">
        <f t="shared" si="1"/>
        <v>0.6548488008342175</v>
      </c>
      <c r="N18" s="1">
        <v>41.705686371617674</v>
      </c>
      <c r="O18" s="1">
        <v>91.2396</v>
      </c>
      <c r="P18" s="1">
        <v>0.5974814264859366</v>
      </c>
      <c r="Q18" s="1">
        <v>97.29</v>
      </c>
      <c r="R18" s="1">
        <v>229.6117043587123</v>
      </c>
      <c r="S18" s="1">
        <v>2.230931564666868</v>
      </c>
      <c r="T18" s="1">
        <v>30.414225511357795</v>
      </c>
      <c r="U18" s="1">
        <v>1213.3332020170187</v>
      </c>
      <c r="V18" s="1">
        <v>794.549792353186</v>
      </c>
      <c r="W18" s="1">
        <v>24.186655807886098</v>
      </c>
      <c r="X18" s="1">
        <v>0</v>
      </c>
      <c r="Y18" s="1">
        <v>0</v>
      </c>
      <c r="Z18" s="16">
        <v>0.04</v>
      </c>
      <c r="AA18" s="16">
        <v>2.97</v>
      </c>
      <c r="AB18">
        <v>0</v>
      </c>
      <c r="AC18">
        <v>0.885</v>
      </c>
      <c r="AD18" s="1">
        <v>5.795411887382825</v>
      </c>
      <c r="AE18" s="25">
        <v>0.046</v>
      </c>
      <c r="AF18" s="25">
        <v>0.038</v>
      </c>
      <c r="AG18" s="25">
        <v>224</v>
      </c>
      <c r="AH18" s="12">
        <v>0.025310734463276835</v>
      </c>
      <c r="AI18">
        <v>0.04293785310734463</v>
      </c>
    </row>
    <row r="19" spans="1:35" ht="14.25">
      <c r="A19">
        <v>1088</v>
      </c>
      <c r="B19" t="s">
        <v>35</v>
      </c>
      <c r="C19">
        <v>5</v>
      </c>
      <c r="D19" t="s">
        <v>23</v>
      </c>
      <c r="E19">
        <v>2</v>
      </c>
      <c r="F19">
        <v>74</v>
      </c>
      <c r="G19">
        <v>76</v>
      </c>
      <c r="H19">
        <v>36.24</v>
      </c>
      <c r="I19">
        <v>36.24</v>
      </c>
      <c r="J19" s="16">
        <v>4.12892</v>
      </c>
      <c r="K19" s="16">
        <v>0.7007708479327233</v>
      </c>
      <c r="L19">
        <v>0.925</v>
      </c>
      <c r="M19" s="1">
        <f t="shared" si="1"/>
        <v>0.648213034337769</v>
      </c>
      <c r="N19" s="1">
        <v>51.02401439985952</v>
      </c>
      <c r="O19" s="1">
        <v>91.6566</v>
      </c>
      <c r="P19" s="1">
        <v>0.5941300280308316</v>
      </c>
      <c r="Q19" s="1">
        <v>97.89</v>
      </c>
      <c r="R19" s="1">
        <v>229.955751927119</v>
      </c>
      <c r="S19" s="1">
        <v>1.8941671677690917</v>
      </c>
      <c r="T19" s="1">
        <v>32.79190928593319</v>
      </c>
      <c r="U19" s="1">
        <v>1098.3062055492142</v>
      </c>
      <c r="V19" s="1">
        <v>711.9363981310576</v>
      </c>
      <c r="W19" s="1">
        <v>23.104174108246607</v>
      </c>
      <c r="X19" s="1">
        <v>8.307769558345772</v>
      </c>
      <c r="Y19" s="1">
        <v>5.8218427178316325</v>
      </c>
      <c r="Z19" s="16">
        <v>0.393</v>
      </c>
      <c r="AA19" s="16">
        <v>2.22</v>
      </c>
      <c r="AB19">
        <v>0</v>
      </c>
      <c r="AC19">
        <v>0.69</v>
      </c>
      <c r="AD19" s="1">
        <v>4.472669936930606</v>
      </c>
      <c r="AE19" s="25">
        <v>0.041</v>
      </c>
      <c r="AF19" s="25">
        <v>0.047</v>
      </c>
      <c r="AG19" s="25">
        <v>179</v>
      </c>
      <c r="AH19" s="12">
        <v>0.02594202898550725</v>
      </c>
      <c r="AI19">
        <v>0.06811594202898551</v>
      </c>
    </row>
    <row r="20" spans="1:33" ht="14.25">
      <c r="A20">
        <v>1088</v>
      </c>
      <c r="B20" t="s">
        <v>35</v>
      </c>
      <c r="C20">
        <v>5</v>
      </c>
      <c r="D20" t="s">
        <v>23</v>
      </c>
      <c r="E20">
        <v>2</v>
      </c>
      <c r="F20">
        <v>114</v>
      </c>
      <c r="G20">
        <v>116</v>
      </c>
      <c r="H20">
        <v>36.64</v>
      </c>
      <c r="I20">
        <v>36.64</v>
      </c>
      <c r="J20" s="21">
        <v>4.186</v>
      </c>
      <c r="K20" s="16">
        <v>0.6842285323298058</v>
      </c>
      <c r="L20">
        <v>0.925</v>
      </c>
      <c r="M20" s="1">
        <f t="shared" si="1"/>
        <v>0.6329113924050704</v>
      </c>
      <c r="N20" s="1">
        <v>45.900284054775945</v>
      </c>
      <c r="O20" s="1">
        <v>91.82339999999999</v>
      </c>
      <c r="P20" s="1">
        <v>0.5811607594936774</v>
      </c>
      <c r="Q20" s="1">
        <v>96.28</v>
      </c>
      <c r="R20" s="1">
        <v>223.2721012658253</v>
      </c>
      <c r="S20" s="1">
        <v>3.0217566478646254</v>
      </c>
      <c r="T20" s="1">
        <v>39.260490236809304</v>
      </c>
      <c r="U20" s="1">
        <v>1294.60878873956</v>
      </c>
      <c r="V20" s="1">
        <v>819.3726511009966</v>
      </c>
      <c r="W20" s="1">
        <v>24.78623609569958</v>
      </c>
      <c r="X20" s="1">
        <v>0</v>
      </c>
      <c r="Y20" s="1">
        <v>0</v>
      </c>
      <c r="Z20" s="16">
        <v>0.58</v>
      </c>
      <c r="AA20" s="16">
        <v>2.45</v>
      </c>
      <c r="AB20">
        <v>0</v>
      </c>
      <c r="AE20" s="25"/>
      <c r="AF20" s="25"/>
      <c r="AG20" s="25"/>
    </row>
    <row r="21" spans="1:35" ht="14.25">
      <c r="A21">
        <v>1088</v>
      </c>
      <c r="B21" t="s">
        <v>35</v>
      </c>
      <c r="C21">
        <v>5</v>
      </c>
      <c r="D21" t="s">
        <v>23</v>
      </c>
      <c r="E21">
        <v>2</v>
      </c>
      <c r="F21">
        <v>134</v>
      </c>
      <c r="G21">
        <v>136</v>
      </c>
      <c r="H21">
        <v>36.84</v>
      </c>
      <c r="I21">
        <v>36.84</v>
      </c>
      <c r="J21" s="21">
        <v>4.21523</v>
      </c>
      <c r="K21" s="16">
        <v>0.695249130938583</v>
      </c>
      <c r="L21">
        <v>0.925</v>
      </c>
      <c r="M21" s="1">
        <f t="shared" si="1"/>
        <v>0.6431054461181893</v>
      </c>
      <c r="N21" s="1">
        <v>24.772245988544793</v>
      </c>
      <c r="O21" s="1">
        <v>90.1554</v>
      </c>
      <c r="P21" s="1">
        <v>0.579794287369638</v>
      </c>
      <c r="Q21" s="1">
        <v>97.33</v>
      </c>
      <c r="R21" s="1">
        <v>230.59428111239748</v>
      </c>
      <c r="S21" s="1">
        <v>2.426065162907268</v>
      </c>
      <c r="T21" s="1">
        <v>32.31275043665879</v>
      </c>
      <c r="U21" s="1">
        <v>374.4563749804579</v>
      </c>
      <c r="V21" s="1">
        <v>240.81493408360737</v>
      </c>
      <c r="W21" s="1">
        <v>13.437285918562207</v>
      </c>
      <c r="X21" s="1">
        <v>0</v>
      </c>
      <c r="Y21" s="1">
        <v>0</v>
      </c>
      <c r="Z21" s="16">
        <v>0.7</v>
      </c>
      <c r="AA21" s="16">
        <v>2.63</v>
      </c>
      <c r="AB21">
        <v>0.03</v>
      </c>
      <c r="AC21">
        <v>0.937</v>
      </c>
      <c r="AD21" s="1">
        <v>6.0258980301274345</v>
      </c>
      <c r="AE21" s="25">
        <v>0.053</v>
      </c>
      <c r="AF21" s="25">
        <v>0.043</v>
      </c>
      <c r="AG21" s="25">
        <v>351</v>
      </c>
      <c r="AH21" s="12">
        <v>0.03745997865528282</v>
      </c>
      <c r="AI21">
        <v>0.045891141942369255</v>
      </c>
    </row>
    <row r="22" spans="1:35" ht="14.25">
      <c r="A22">
        <v>1088</v>
      </c>
      <c r="B22" t="s">
        <v>35</v>
      </c>
      <c r="C22">
        <v>5</v>
      </c>
      <c r="D22" t="s">
        <v>23</v>
      </c>
      <c r="E22">
        <v>3</v>
      </c>
      <c r="F22">
        <v>14</v>
      </c>
      <c r="G22">
        <v>16</v>
      </c>
      <c r="H22">
        <v>37.14</v>
      </c>
      <c r="I22">
        <v>37.14</v>
      </c>
      <c r="J22" s="16">
        <v>4.25838</v>
      </c>
      <c r="K22" s="16">
        <v>0.6955177743430723</v>
      </c>
      <c r="L22">
        <v>0.925</v>
      </c>
      <c r="M22" s="1">
        <f t="shared" si="1"/>
        <v>0.6433539412673419</v>
      </c>
      <c r="N22" s="1">
        <v>38.19031743730976</v>
      </c>
      <c r="O22" s="1">
        <v>90.48899999999999</v>
      </c>
      <c r="P22" s="1">
        <v>0.582164547913405</v>
      </c>
      <c r="Q22" s="1">
        <v>95.45</v>
      </c>
      <c r="R22" s="1">
        <v>228.0698085393964</v>
      </c>
      <c r="S22" s="1">
        <v>3.3711277586555983</v>
      </c>
      <c r="T22" s="1">
        <v>30.38239916186485</v>
      </c>
      <c r="U22" s="1">
        <v>988.2999347731557</v>
      </c>
      <c r="V22" s="1">
        <v>635.8266581905666</v>
      </c>
      <c r="W22" s="1">
        <v>21.8342971471243</v>
      </c>
      <c r="X22" s="1">
        <v>5.848333997680824</v>
      </c>
      <c r="Y22" s="1">
        <v>4.06762024568189</v>
      </c>
      <c r="Z22" s="17">
        <v>0.8</v>
      </c>
      <c r="AA22" s="17">
        <v>2.4</v>
      </c>
      <c r="AB22">
        <v>0</v>
      </c>
      <c r="AC22">
        <v>0.914</v>
      </c>
      <c r="AD22" s="1">
        <v>5.880255023183506</v>
      </c>
      <c r="AE22" s="25">
        <v>0.05</v>
      </c>
      <c r="AF22" s="25">
        <v>0.071</v>
      </c>
      <c r="AG22" s="25">
        <v>366</v>
      </c>
      <c r="AH22" s="12">
        <v>0.0400437636761488</v>
      </c>
      <c r="AI22">
        <v>0.07768052516411378</v>
      </c>
    </row>
    <row r="23" spans="1:35" ht="14.25">
      <c r="A23">
        <v>1088</v>
      </c>
      <c r="B23" t="s">
        <v>35</v>
      </c>
      <c r="C23">
        <v>5</v>
      </c>
      <c r="D23" t="s">
        <v>23</v>
      </c>
      <c r="E23">
        <v>3</v>
      </c>
      <c r="F23">
        <v>23</v>
      </c>
      <c r="G23">
        <v>25</v>
      </c>
      <c r="H23">
        <v>37.23</v>
      </c>
      <c r="I23">
        <v>37.23</v>
      </c>
      <c r="J23" s="16">
        <v>4.27132</v>
      </c>
      <c r="K23" s="16">
        <v>0.6317119393556889</v>
      </c>
      <c r="L23">
        <v>0.944</v>
      </c>
      <c r="M23" s="1">
        <f t="shared" si="1"/>
        <v>0.5963360707517703</v>
      </c>
      <c r="N23" s="1">
        <v>42.81998761491926</v>
      </c>
      <c r="O23" s="1">
        <v>88.4874</v>
      </c>
      <c r="P23" s="1">
        <v>0.527682284270402</v>
      </c>
      <c r="Q23" s="1">
        <v>96.48</v>
      </c>
      <c r="R23" s="1">
        <v>214.20095878712496</v>
      </c>
      <c r="S23" s="1">
        <v>2.506063055780113</v>
      </c>
      <c r="T23" s="1">
        <v>31.965174129353233</v>
      </c>
      <c r="U23" s="1">
        <v>647.7099509360264</v>
      </c>
      <c r="V23" s="1">
        <v>341.7850664545924</v>
      </c>
      <c r="W23" s="1">
        <v>16.845757465827575</v>
      </c>
      <c r="X23" s="1">
        <v>7.01424284285238</v>
      </c>
      <c r="Y23" s="1">
        <v>4.430980949370038</v>
      </c>
      <c r="Z23" s="17">
        <v>0.84</v>
      </c>
      <c r="AA23" s="17">
        <v>2.53</v>
      </c>
      <c r="AB23">
        <v>0</v>
      </c>
      <c r="AC23">
        <v>0.837</v>
      </c>
      <c r="AD23" s="1">
        <v>4.991332912192318</v>
      </c>
      <c r="AE23" s="25">
        <v>0.047</v>
      </c>
      <c r="AF23" s="25">
        <v>0.061</v>
      </c>
      <c r="AG23" s="25">
        <v>337</v>
      </c>
      <c r="AH23" s="12">
        <v>0.04026284348864994</v>
      </c>
      <c r="AI23">
        <v>0.07287933094384708</v>
      </c>
    </row>
    <row r="24" spans="1:35" ht="14.25">
      <c r="A24">
        <v>1088</v>
      </c>
      <c r="B24" t="s">
        <v>35</v>
      </c>
      <c r="C24">
        <v>5</v>
      </c>
      <c r="D24" t="s">
        <v>23</v>
      </c>
      <c r="E24">
        <v>3</v>
      </c>
      <c r="F24">
        <v>33</v>
      </c>
      <c r="G24">
        <v>35</v>
      </c>
      <c r="H24">
        <v>37.33</v>
      </c>
      <c r="I24">
        <v>37.33</v>
      </c>
      <c r="J24" s="16">
        <v>4.28715</v>
      </c>
      <c r="K24" s="16">
        <v>0.7649513212795478</v>
      </c>
      <c r="L24">
        <v>0.944</v>
      </c>
      <c r="M24" s="1">
        <f t="shared" si="1"/>
        <v>0.7221140472878931</v>
      </c>
      <c r="N24" s="1">
        <v>39.68645138996244</v>
      </c>
      <c r="O24" s="1">
        <v>89.5716</v>
      </c>
      <c r="P24" s="1">
        <v>0.6468091059805225</v>
      </c>
      <c r="Q24" s="1">
        <v>97.13</v>
      </c>
      <c r="R24" s="1">
        <v>261.8286533630017</v>
      </c>
      <c r="S24" s="1">
        <v>2.5288509784244857</v>
      </c>
      <c r="T24" s="1">
        <v>32.8116956656028</v>
      </c>
      <c r="U24" s="1">
        <v>836.1911982685714</v>
      </c>
      <c r="V24" s="1">
        <v>540.8560813808765</v>
      </c>
      <c r="W24" s="1">
        <v>21.06252394719028</v>
      </c>
      <c r="X24" s="1">
        <v>0</v>
      </c>
      <c r="Y24" s="1">
        <v>0</v>
      </c>
      <c r="Z24" s="16">
        <v>1.3</v>
      </c>
      <c r="AA24" s="16">
        <v>2</v>
      </c>
      <c r="AB24">
        <v>0</v>
      </c>
      <c r="AC24">
        <v>0.86</v>
      </c>
      <c r="AD24" s="1">
        <v>6.21018080667588</v>
      </c>
      <c r="AE24" s="25">
        <v>0.047</v>
      </c>
      <c r="AF24" s="25">
        <v>0.069</v>
      </c>
      <c r="AG24" s="25">
        <v>266</v>
      </c>
      <c r="AH24" s="12">
        <v>0.030930232558139537</v>
      </c>
      <c r="AI24">
        <v>0.08023255813953489</v>
      </c>
    </row>
    <row r="25" spans="1:35" ht="14.25">
      <c r="A25">
        <v>1088</v>
      </c>
      <c r="B25" t="s">
        <v>35</v>
      </c>
      <c r="C25">
        <v>5</v>
      </c>
      <c r="D25" t="s">
        <v>23</v>
      </c>
      <c r="E25">
        <v>3</v>
      </c>
      <c r="F25">
        <v>44</v>
      </c>
      <c r="G25">
        <v>46</v>
      </c>
      <c r="H25">
        <v>37.44</v>
      </c>
      <c r="I25">
        <v>37.44</v>
      </c>
      <c r="J25" s="16">
        <v>4.30153</v>
      </c>
      <c r="K25" s="16">
        <v>0.6954102920723296</v>
      </c>
      <c r="L25">
        <v>0.944</v>
      </c>
      <c r="M25" s="1">
        <f t="shared" si="1"/>
        <v>0.6564673157162791</v>
      </c>
      <c r="N25" s="1">
        <v>37.89567378122277</v>
      </c>
      <c r="O25" s="1">
        <v>90.48899999999999</v>
      </c>
      <c r="P25" s="1">
        <v>0.5940307093185038</v>
      </c>
      <c r="Q25" s="1">
        <v>97.18</v>
      </c>
      <c r="R25" s="1">
        <v>238.85032856745715</v>
      </c>
      <c r="S25" s="1">
        <v>2.3905182804339096</v>
      </c>
      <c r="T25" s="1">
        <v>34.31776085614324</v>
      </c>
      <c r="U25" s="1">
        <v>888.3873106236209</v>
      </c>
      <c r="V25" s="1">
        <v>527.7293442793075</v>
      </c>
      <c r="W25" s="1">
        <v>20.69962352537912</v>
      </c>
      <c r="X25" s="1">
        <v>0</v>
      </c>
      <c r="Y25" s="1">
        <v>0</v>
      </c>
      <c r="Z25" s="17">
        <v>0.74</v>
      </c>
      <c r="AA25" s="17">
        <v>2.53</v>
      </c>
      <c r="AB25">
        <v>0</v>
      </c>
      <c r="AC25">
        <v>0.867</v>
      </c>
      <c r="AD25" s="1">
        <v>5.6915716272601395</v>
      </c>
      <c r="AE25" s="25">
        <v>0.049</v>
      </c>
      <c r="AF25" s="25">
        <v>0.064</v>
      </c>
      <c r="AG25" s="25">
        <v>303</v>
      </c>
      <c r="AH25" s="12">
        <v>0.03494809688581315</v>
      </c>
      <c r="AI25">
        <v>0.07381776239907728</v>
      </c>
    </row>
    <row r="26" spans="1:35" ht="14.25">
      <c r="A26">
        <v>1088</v>
      </c>
      <c r="B26" t="s">
        <v>35</v>
      </c>
      <c r="C26">
        <v>5</v>
      </c>
      <c r="D26" t="s">
        <v>23</v>
      </c>
      <c r="E26">
        <v>3</v>
      </c>
      <c r="F26">
        <v>54</v>
      </c>
      <c r="G26">
        <v>56</v>
      </c>
      <c r="H26">
        <v>37.54</v>
      </c>
      <c r="I26">
        <v>37.54</v>
      </c>
      <c r="J26" s="16">
        <v>4.31591</v>
      </c>
      <c r="K26" s="16">
        <v>0.6951685783802519</v>
      </c>
      <c r="L26">
        <v>0.944</v>
      </c>
      <c r="M26" s="1">
        <f t="shared" si="1"/>
        <v>0.6562391379909578</v>
      </c>
      <c r="N26" s="1">
        <v>40.984517513604665</v>
      </c>
      <c r="O26" s="1">
        <v>90.65579999999999</v>
      </c>
      <c r="P26" s="1">
        <v>0.5949188404588066</v>
      </c>
      <c r="Q26" s="1">
        <v>97.16</v>
      </c>
      <c r="R26" s="1">
        <v>239.35577070559424</v>
      </c>
      <c r="S26" s="1">
        <v>2.4008036162732296</v>
      </c>
      <c r="T26" s="1">
        <v>40.13997529847674</v>
      </c>
      <c r="U26" s="1">
        <v>816.5119376101786</v>
      </c>
      <c r="V26" s="1">
        <v>485.7583351438209</v>
      </c>
      <c r="W26" s="1">
        <v>19.84115969859345</v>
      </c>
      <c r="X26" s="1">
        <v>0</v>
      </c>
      <c r="Y26" s="1">
        <v>0</v>
      </c>
      <c r="Z26" s="16">
        <v>0.47</v>
      </c>
      <c r="AA26" s="16">
        <v>2.6</v>
      </c>
      <c r="AB26">
        <v>0</v>
      </c>
      <c r="AC26">
        <v>0.847</v>
      </c>
      <c r="AD26" s="1">
        <v>5.558345498783412</v>
      </c>
      <c r="AE26" s="25">
        <v>0.049</v>
      </c>
      <c r="AF26" s="25">
        <v>0.046</v>
      </c>
      <c r="AG26" s="25">
        <v>283</v>
      </c>
      <c r="AH26" s="12">
        <v>0.03341204250295159</v>
      </c>
      <c r="AI26">
        <v>0.05430932703659976</v>
      </c>
    </row>
    <row r="27" spans="1:35" ht="14.25">
      <c r="A27">
        <v>1088</v>
      </c>
      <c r="B27" t="s">
        <v>35</v>
      </c>
      <c r="C27">
        <v>5</v>
      </c>
      <c r="D27" t="s">
        <v>23</v>
      </c>
      <c r="E27">
        <v>3</v>
      </c>
      <c r="F27">
        <v>74</v>
      </c>
      <c r="G27">
        <v>76</v>
      </c>
      <c r="H27">
        <v>37.74</v>
      </c>
      <c r="I27">
        <v>37.74</v>
      </c>
      <c r="J27" s="16">
        <v>4.34468</v>
      </c>
      <c r="K27" s="16">
        <v>0.6951340615690211</v>
      </c>
      <c r="L27">
        <v>0.944</v>
      </c>
      <c r="M27" s="1">
        <f t="shared" si="1"/>
        <v>0.6562065541211559</v>
      </c>
      <c r="N27" s="1">
        <v>43.761982698152906</v>
      </c>
      <c r="O27" s="1">
        <v>90.9894</v>
      </c>
      <c r="P27" s="1">
        <v>0.597078406355515</v>
      </c>
      <c r="Q27" s="1">
        <v>96.87</v>
      </c>
      <c r="R27" s="1">
        <v>239.90083485998161</v>
      </c>
      <c r="S27" s="1">
        <v>2.6236429433051867</v>
      </c>
      <c r="T27" s="1">
        <v>31.888097450190976</v>
      </c>
      <c r="U27" s="1">
        <v>1194.2000818330605</v>
      </c>
      <c r="V27" s="1">
        <v>713.0310817305094</v>
      </c>
      <c r="W27" s="1">
        <v>23.994601938009243</v>
      </c>
      <c r="X27" s="1">
        <v>0</v>
      </c>
      <c r="Y27" s="1">
        <v>0</v>
      </c>
      <c r="Z27" s="16">
        <v>0.82</v>
      </c>
      <c r="AA27" s="16">
        <v>2.62</v>
      </c>
      <c r="AB27">
        <v>0</v>
      </c>
      <c r="AC27">
        <v>0.83</v>
      </c>
      <c r="AD27" s="1">
        <v>5.4465143992055935</v>
      </c>
      <c r="AE27" s="25">
        <v>0.048</v>
      </c>
      <c r="AF27" s="25">
        <v>0.055</v>
      </c>
      <c r="AG27" s="25">
        <v>250</v>
      </c>
      <c r="AH27" s="12">
        <v>0.030120481927710843</v>
      </c>
      <c r="AI27">
        <v>0.06626506024096386</v>
      </c>
    </row>
    <row r="28" spans="1:35" ht="14.25">
      <c r="A28">
        <v>1088</v>
      </c>
      <c r="B28" t="s">
        <v>35</v>
      </c>
      <c r="C28">
        <v>5</v>
      </c>
      <c r="D28" t="s">
        <v>23</v>
      </c>
      <c r="E28">
        <v>3</v>
      </c>
      <c r="F28">
        <v>109</v>
      </c>
      <c r="G28">
        <v>111</v>
      </c>
      <c r="H28">
        <v>38.09</v>
      </c>
      <c r="I28">
        <v>38.09</v>
      </c>
      <c r="J28" s="16">
        <v>4.39503</v>
      </c>
      <c r="K28" s="16">
        <v>0.6952169076751905</v>
      </c>
      <c r="L28">
        <v>0.944</v>
      </c>
      <c r="M28" s="1">
        <f t="shared" si="1"/>
        <v>0.6562847608453798</v>
      </c>
      <c r="N28" s="1">
        <v>39.496895854579286</v>
      </c>
      <c r="O28" s="1">
        <v>90.48899999999999</v>
      </c>
      <c r="P28" s="1">
        <v>0.5938655172413757</v>
      </c>
      <c r="Q28" s="1">
        <v>96.42</v>
      </c>
      <c r="R28" s="1">
        <v>241.0296220244702</v>
      </c>
      <c r="S28" s="1">
        <v>3.06625113099427</v>
      </c>
      <c r="T28" s="1">
        <v>34.01783862269239</v>
      </c>
      <c r="U28" s="1">
        <v>1165.1224214123415</v>
      </c>
      <c r="V28" s="1">
        <v>691.9260294415643</v>
      </c>
      <c r="W28" s="1">
        <v>23.702090892673503</v>
      </c>
      <c r="X28" s="1">
        <v>48.27863059774927</v>
      </c>
      <c r="Y28" s="1">
        <v>33.56412027096008</v>
      </c>
      <c r="Z28" s="16">
        <v>0.38</v>
      </c>
      <c r="AA28" s="16">
        <v>2.99</v>
      </c>
      <c r="AB28">
        <v>0</v>
      </c>
      <c r="AC28">
        <v>0.899</v>
      </c>
      <c r="AD28" s="1">
        <v>5.899999999999964</v>
      </c>
      <c r="AE28" s="25">
        <v>0.05</v>
      </c>
      <c r="AF28" s="25">
        <v>0.049</v>
      </c>
      <c r="AG28" s="25">
        <v>349</v>
      </c>
      <c r="AH28" s="12">
        <v>0.03882091212458287</v>
      </c>
      <c r="AI28">
        <v>0.054505005561735265</v>
      </c>
    </row>
    <row r="29" spans="1:33" ht="14.25">
      <c r="A29">
        <v>1088</v>
      </c>
      <c r="B29" t="s">
        <v>35</v>
      </c>
      <c r="C29">
        <v>5</v>
      </c>
      <c r="D29" t="s">
        <v>23</v>
      </c>
      <c r="E29">
        <v>3</v>
      </c>
      <c r="F29">
        <v>134</v>
      </c>
      <c r="G29">
        <v>136</v>
      </c>
      <c r="H29">
        <v>38.34</v>
      </c>
      <c r="I29">
        <v>38.34</v>
      </c>
      <c r="J29" s="16">
        <v>4.43099</v>
      </c>
      <c r="K29" s="16">
        <v>0.6951685783802486</v>
      </c>
      <c r="L29">
        <v>0.978</v>
      </c>
      <c r="M29" s="1">
        <f t="shared" si="1"/>
        <v>0.6798748696558831</v>
      </c>
      <c r="N29" s="1">
        <v>35.79630448981312</v>
      </c>
      <c r="O29" s="1">
        <v>90.48899999999999</v>
      </c>
      <c r="P29" s="1">
        <v>0.6152119708029119</v>
      </c>
      <c r="Q29" s="1">
        <v>95.68</v>
      </c>
      <c r="R29" s="1">
        <v>249.4033391449396</v>
      </c>
      <c r="S29" s="1">
        <v>3.7037037037037033</v>
      </c>
      <c r="T29" s="1">
        <v>46.812290969899664</v>
      </c>
      <c r="U29" s="1">
        <v>1099.9989465478375</v>
      </c>
      <c r="V29" s="1">
        <v>676.7325197868221</v>
      </c>
      <c r="W29" s="1">
        <v>23.029362608256722</v>
      </c>
      <c r="X29" s="1">
        <v>0</v>
      </c>
      <c r="Y29" s="1">
        <v>0</v>
      </c>
      <c r="Z29" s="16">
        <v>0.67</v>
      </c>
      <c r="AA29" s="16">
        <v>2.49</v>
      </c>
      <c r="AB29">
        <v>0</v>
      </c>
      <c r="AE29" s="25"/>
      <c r="AF29" s="25"/>
      <c r="AG29" s="25"/>
    </row>
    <row r="30" spans="1:33" ht="14.25">
      <c r="A30">
        <v>1088</v>
      </c>
      <c r="B30" t="s">
        <v>35</v>
      </c>
      <c r="C30">
        <v>5</v>
      </c>
      <c r="D30" t="s">
        <v>23</v>
      </c>
      <c r="E30">
        <v>4</v>
      </c>
      <c r="F30">
        <v>4</v>
      </c>
      <c r="G30">
        <v>6</v>
      </c>
      <c r="H30">
        <v>38.54</v>
      </c>
      <c r="I30">
        <v>38.54</v>
      </c>
      <c r="J30" s="16">
        <v>4.45976</v>
      </c>
      <c r="K30" s="16">
        <v>0.6720741599073012</v>
      </c>
      <c r="L30">
        <v>0.978</v>
      </c>
      <c r="M30" s="1">
        <f t="shared" si="1"/>
        <v>0.6572885283893406</v>
      </c>
      <c r="N30" s="1">
        <v>30.1741126534855</v>
      </c>
      <c r="O30" s="1">
        <v>90.3222</v>
      </c>
      <c r="P30" s="1">
        <v>0.593677459188877</v>
      </c>
      <c r="Q30" s="1">
        <v>94.5</v>
      </c>
      <c r="R30" s="1">
        <v>239.386453904983</v>
      </c>
      <c r="S30" s="1">
        <v>4.785894206549118</v>
      </c>
      <c r="T30" s="1">
        <v>41.28042328042328</v>
      </c>
      <c r="U30" s="1">
        <v>1268.8303971674209</v>
      </c>
      <c r="V30" s="1">
        <v>753.2760063319681</v>
      </c>
      <c r="W30" s="1">
        <v>24.319301818163567</v>
      </c>
      <c r="X30" s="1">
        <v>5.850450440695584</v>
      </c>
      <c r="Y30" s="1">
        <v>3.931936565009785</v>
      </c>
      <c r="Z30" s="16">
        <v>0.52</v>
      </c>
      <c r="AA30" s="16">
        <v>2.66</v>
      </c>
      <c r="AB30">
        <v>0</v>
      </c>
      <c r="AE30" s="25"/>
      <c r="AF30" s="25"/>
      <c r="AG30" s="25"/>
    </row>
    <row r="31" spans="1:35" ht="14.25">
      <c r="A31">
        <v>1088</v>
      </c>
      <c r="B31" t="s">
        <v>35</v>
      </c>
      <c r="C31">
        <v>5</v>
      </c>
      <c r="D31" t="s">
        <v>23</v>
      </c>
      <c r="E31">
        <v>4</v>
      </c>
      <c r="F31">
        <v>33</v>
      </c>
      <c r="G31">
        <v>35</v>
      </c>
      <c r="H31">
        <v>38.83</v>
      </c>
      <c r="I31">
        <v>38.83</v>
      </c>
      <c r="J31" s="16">
        <v>4.50291</v>
      </c>
      <c r="K31" s="16">
        <v>0.7044864664442037</v>
      </c>
      <c r="L31">
        <v>0.978</v>
      </c>
      <c r="M31" s="1">
        <f t="shared" si="1"/>
        <v>0.6889877641824311</v>
      </c>
      <c r="N31" s="1">
        <v>41.50730700277068</v>
      </c>
      <c r="O31" s="1">
        <v>90.40559999999999</v>
      </c>
      <c r="P31" s="1">
        <v>0.6228835221357119</v>
      </c>
      <c r="Q31" s="1">
        <v>96.41</v>
      </c>
      <c r="R31" s="1">
        <v>257.9294800689678</v>
      </c>
      <c r="S31" s="1">
        <v>3.5514205682272912</v>
      </c>
      <c r="T31" s="1">
        <v>39.50834975624936</v>
      </c>
      <c r="U31" s="1">
        <v>1199.9791179985875</v>
      </c>
      <c r="V31" s="1">
        <v>747.4472195082652</v>
      </c>
      <c r="W31" s="1">
        <v>24.21385224708038</v>
      </c>
      <c r="X31" s="1">
        <v>158.85600586733307</v>
      </c>
      <c r="Y31" s="1">
        <v>111.91190624691716</v>
      </c>
      <c r="Z31" s="16">
        <v>0.44</v>
      </c>
      <c r="AA31" s="16">
        <v>2.63</v>
      </c>
      <c r="AB31">
        <v>0</v>
      </c>
      <c r="AC31">
        <v>0.989</v>
      </c>
      <c r="AD31" s="1">
        <v>6.814088987764244</v>
      </c>
      <c r="AE31" s="25">
        <v>0.054</v>
      </c>
      <c r="AF31" s="25">
        <v>0.038</v>
      </c>
      <c r="AG31" s="25">
        <v>341</v>
      </c>
      <c r="AH31" s="12">
        <v>0.034479271991911024</v>
      </c>
      <c r="AI31">
        <v>0.03842264914054601</v>
      </c>
    </row>
    <row r="32" spans="1:35" ht="14.25">
      <c r="A32">
        <v>1088</v>
      </c>
      <c r="B32" t="s">
        <v>35</v>
      </c>
      <c r="C32">
        <v>5</v>
      </c>
      <c r="D32" t="s">
        <v>23</v>
      </c>
      <c r="E32">
        <v>4</v>
      </c>
      <c r="F32">
        <v>109</v>
      </c>
      <c r="G32">
        <v>111</v>
      </c>
      <c r="H32">
        <v>39.59</v>
      </c>
      <c r="I32">
        <v>39.59</v>
      </c>
      <c r="J32" s="16">
        <v>4.61079</v>
      </c>
      <c r="K32" s="16">
        <v>0.6952169076751905</v>
      </c>
      <c r="L32" s="14">
        <v>1</v>
      </c>
      <c r="M32" s="1">
        <f t="shared" si="1"/>
        <v>0.6952169076751905</v>
      </c>
      <c r="N32" s="1">
        <v>40.610893917384054</v>
      </c>
      <c r="O32" s="1">
        <v>90.906</v>
      </c>
      <c r="P32" s="1">
        <v>0.6319938820912088</v>
      </c>
      <c r="Q32" s="1">
        <v>94.49</v>
      </c>
      <c r="R32" s="1">
        <v>260.0708495550596</v>
      </c>
      <c r="S32" s="1">
        <v>5.311153422186592</v>
      </c>
      <c r="T32" s="1">
        <v>42.9886760503757</v>
      </c>
      <c r="U32" s="1">
        <v>1783.496309873161</v>
      </c>
      <c r="V32" s="1">
        <v>1127.1587565720845</v>
      </c>
      <c r="W32" s="1">
        <v>29.32493018580798</v>
      </c>
      <c r="X32" s="1">
        <v>134.34596523383803</v>
      </c>
      <c r="Y32" s="1">
        <v>93.39958650850753</v>
      </c>
      <c r="Z32" s="16">
        <v>0.12</v>
      </c>
      <c r="AA32" s="16">
        <v>2.94</v>
      </c>
      <c r="AB32">
        <v>0</v>
      </c>
      <c r="AC32">
        <v>0.85</v>
      </c>
      <c r="AD32" s="1">
        <v>5.90934371523912</v>
      </c>
      <c r="AE32" s="25">
        <v>0.047</v>
      </c>
      <c r="AF32" s="25">
        <v>0.03</v>
      </c>
      <c r="AG32" s="25">
        <v>236</v>
      </c>
      <c r="AH32" s="12">
        <v>0.02776470588235294</v>
      </c>
      <c r="AI32">
        <v>0.03529411764705882</v>
      </c>
    </row>
    <row r="33" spans="1:35" ht="14.25">
      <c r="A33">
        <v>1088</v>
      </c>
      <c r="B33" t="s">
        <v>35</v>
      </c>
      <c r="C33">
        <v>5</v>
      </c>
      <c r="D33" t="s">
        <v>23</v>
      </c>
      <c r="E33">
        <v>4</v>
      </c>
      <c r="F33">
        <v>134</v>
      </c>
      <c r="G33">
        <v>136</v>
      </c>
      <c r="H33">
        <v>39.84</v>
      </c>
      <c r="I33">
        <v>39.84</v>
      </c>
      <c r="J33" s="16">
        <v>4.64675</v>
      </c>
      <c r="K33" s="16">
        <v>0.6951954271589674</v>
      </c>
      <c r="L33">
        <v>1.017</v>
      </c>
      <c r="M33" s="1">
        <f t="shared" si="1"/>
        <v>0.7070137494206699</v>
      </c>
      <c r="N33" s="1">
        <v>33.93032652615486</v>
      </c>
      <c r="O33" s="1">
        <v>91.4064</v>
      </c>
      <c r="P33" s="1">
        <v>0.6462558158504552</v>
      </c>
      <c r="Q33" s="1">
        <v>95.3</v>
      </c>
      <c r="R33" s="1">
        <v>268.4355867140427</v>
      </c>
      <c r="S33" s="1">
        <v>4.384468746864654</v>
      </c>
      <c r="T33" s="1">
        <v>37.13536201469045</v>
      </c>
      <c r="U33" s="1">
        <v>1461.4345582614392</v>
      </c>
      <c r="V33" s="1">
        <v>944.460582761296</v>
      </c>
      <c r="W33" s="1">
        <v>26.54506886077805</v>
      </c>
      <c r="X33" s="1">
        <v>71.22829529321831</v>
      </c>
      <c r="Y33" s="1">
        <v>49.517585172173966</v>
      </c>
      <c r="Z33" s="16">
        <v>0.27</v>
      </c>
      <c r="AA33" s="16">
        <v>2.58</v>
      </c>
      <c r="AB33">
        <v>0</v>
      </c>
      <c r="AC33">
        <v>0.891</v>
      </c>
      <c r="AD33" s="1">
        <v>6.299492507338169</v>
      </c>
      <c r="AE33" s="25">
        <v>0.05</v>
      </c>
      <c r="AF33" s="25">
        <v>0.041</v>
      </c>
      <c r="AG33" s="25">
        <v>297</v>
      </c>
      <c r="AH33" s="12">
        <v>0.03333333333333333</v>
      </c>
      <c r="AI33">
        <v>0.04601571268237935</v>
      </c>
    </row>
    <row r="34" spans="1:35" ht="14.25">
      <c r="A34">
        <v>1088</v>
      </c>
      <c r="B34" t="s">
        <v>35</v>
      </c>
      <c r="C34">
        <v>5</v>
      </c>
      <c r="D34" t="s">
        <v>23</v>
      </c>
      <c r="E34">
        <v>5</v>
      </c>
      <c r="F34">
        <v>74</v>
      </c>
      <c r="G34">
        <v>76</v>
      </c>
      <c r="H34">
        <v>40.74</v>
      </c>
      <c r="I34">
        <v>40.74</v>
      </c>
      <c r="J34" s="16">
        <v>4.77621</v>
      </c>
      <c r="K34" s="16">
        <v>0.6952721493841866</v>
      </c>
      <c r="L34">
        <v>1.018</v>
      </c>
      <c r="M34" s="1">
        <f t="shared" si="1"/>
        <v>0.707787048073102</v>
      </c>
      <c r="N34" s="1">
        <v>31.93036871400921</v>
      </c>
      <c r="O34" s="1">
        <v>92.574</v>
      </c>
      <c r="P34" s="1">
        <v>0.6552267818831935</v>
      </c>
      <c r="Q34" s="1">
        <v>95.86</v>
      </c>
      <c r="R34" s="1">
        <v>276.41465222884347</v>
      </c>
      <c r="S34" s="1">
        <v>3.6389223964616</v>
      </c>
      <c r="T34" s="1">
        <v>38.98393490506989</v>
      </c>
      <c r="U34" s="1">
        <v>853.3356475637465</v>
      </c>
      <c r="V34" s="1">
        <v>559.1283702194046</v>
      </c>
      <c r="W34" s="1">
        <v>20.28514317095256</v>
      </c>
      <c r="X34" s="1">
        <v>0</v>
      </c>
      <c r="Y34" s="1">
        <v>0</v>
      </c>
      <c r="Z34" s="16">
        <v>0.18</v>
      </c>
      <c r="AA34" s="16">
        <v>2.84</v>
      </c>
      <c r="AB34">
        <v>0</v>
      </c>
      <c r="AC34">
        <v>0.829</v>
      </c>
      <c r="AD34" s="1">
        <v>5.867554628526015</v>
      </c>
      <c r="AE34" s="25">
        <v>0.046</v>
      </c>
      <c r="AF34" s="25">
        <v>0.041</v>
      </c>
      <c r="AG34" s="25">
        <v>269</v>
      </c>
      <c r="AH34" s="12">
        <v>0.032448733413751506</v>
      </c>
      <c r="AI34">
        <v>0.049457177322074795</v>
      </c>
    </row>
    <row r="35" spans="1:35" ht="14.25">
      <c r="A35">
        <v>1088</v>
      </c>
      <c r="B35" t="s">
        <v>35</v>
      </c>
      <c r="C35">
        <v>5</v>
      </c>
      <c r="D35" t="s">
        <v>23</v>
      </c>
      <c r="E35">
        <v>5</v>
      </c>
      <c r="F35">
        <v>109</v>
      </c>
      <c r="G35">
        <v>111</v>
      </c>
      <c r="H35">
        <v>41.09</v>
      </c>
      <c r="I35">
        <v>41.09</v>
      </c>
      <c r="J35" s="16">
        <v>4.82655</v>
      </c>
      <c r="K35" s="16">
        <v>0.6952169076751905</v>
      </c>
      <c r="L35">
        <v>1.018</v>
      </c>
      <c r="M35" s="1">
        <f t="shared" si="1"/>
        <v>0.707730812013344</v>
      </c>
      <c r="N35" s="1">
        <v>36.13296694606991</v>
      </c>
      <c r="O35" s="1">
        <v>89.98859999999999</v>
      </c>
      <c r="P35" s="1">
        <v>0.63687704949944</v>
      </c>
      <c r="Q35" s="1">
        <v>95.12</v>
      </c>
      <c r="R35" s="1">
        <v>276.6152290322565</v>
      </c>
      <c r="S35" s="1">
        <v>4.765718862635162</v>
      </c>
      <c r="T35" s="1">
        <v>40.84314550042052</v>
      </c>
      <c r="U35" s="1">
        <v>1617.2832565633403</v>
      </c>
      <c r="V35" s="1">
        <v>1030.010588644906</v>
      </c>
      <c r="W35" s="1">
        <v>27.925047756739005</v>
      </c>
      <c r="X35" s="1">
        <v>218.82722303495177</v>
      </c>
      <c r="Y35" s="1">
        <v>152.1323853135084</v>
      </c>
      <c r="Z35" s="16">
        <v>0.42</v>
      </c>
      <c r="AA35" s="16">
        <v>2.79</v>
      </c>
      <c r="AB35">
        <v>0</v>
      </c>
      <c r="AC35">
        <v>0.834</v>
      </c>
      <c r="AD35" s="1">
        <v>5.902474972191289</v>
      </c>
      <c r="AE35" s="25">
        <v>0.047</v>
      </c>
      <c r="AF35" s="25">
        <v>0.032</v>
      </c>
      <c r="AG35" s="25">
        <v>240</v>
      </c>
      <c r="AH35" s="12">
        <v>0.02877697841726619</v>
      </c>
      <c r="AI35">
        <v>0.03836930455635492</v>
      </c>
    </row>
    <row r="36" spans="1:35" ht="14.25">
      <c r="A36">
        <v>1088</v>
      </c>
      <c r="B36" t="s">
        <v>35</v>
      </c>
      <c r="C36">
        <v>5</v>
      </c>
      <c r="D36" t="s">
        <v>23</v>
      </c>
      <c r="E36">
        <v>5</v>
      </c>
      <c r="F36">
        <v>134</v>
      </c>
      <c r="G36">
        <v>136</v>
      </c>
      <c r="H36">
        <v>41.34</v>
      </c>
      <c r="I36">
        <v>41.34</v>
      </c>
      <c r="J36" s="16">
        <v>4.86251</v>
      </c>
      <c r="K36" s="16">
        <v>0.6951685783802486</v>
      </c>
      <c r="L36">
        <v>1.018</v>
      </c>
      <c r="M36" s="1">
        <f t="shared" si="1"/>
        <v>0.7076816127910931</v>
      </c>
      <c r="N36" s="1">
        <v>38.252281509496015</v>
      </c>
      <c r="O36" s="1">
        <v>90.48899999999999</v>
      </c>
      <c r="P36" s="1">
        <v>0.6403740145985322</v>
      </c>
      <c r="Q36" s="1">
        <v>95.26</v>
      </c>
      <c r="R36" s="1">
        <v>278.6884442961384</v>
      </c>
      <c r="S36" s="1">
        <v>4.395824969891609</v>
      </c>
      <c r="T36" s="1">
        <v>36.4266218769683</v>
      </c>
      <c r="U36" s="1">
        <v>1912.0783832113789</v>
      </c>
      <c r="V36" s="1">
        <v>1224.4453104841414</v>
      </c>
      <c r="W36" s="1">
        <v>30.362577001609296</v>
      </c>
      <c r="X36" s="1">
        <v>181.42239784592618</v>
      </c>
      <c r="Y36" s="1">
        <v>126.11915039688837</v>
      </c>
      <c r="Z36" s="16">
        <v>0.2</v>
      </c>
      <c r="AA36" s="16">
        <v>2.81</v>
      </c>
      <c r="AB36">
        <v>0</v>
      </c>
      <c r="AC36">
        <v>0.739</v>
      </c>
      <c r="AD36" s="1">
        <v>5.229767118526177</v>
      </c>
      <c r="AE36" s="25">
        <v>0.042</v>
      </c>
      <c r="AF36" s="25">
        <v>0.035</v>
      </c>
      <c r="AG36" s="25">
        <v>269</v>
      </c>
      <c r="AH36" s="12">
        <v>0.036400541271989176</v>
      </c>
      <c r="AI36">
        <v>0.047361299052774024</v>
      </c>
    </row>
    <row r="37" spans="1:35" ht="14.25">
      <c r="A37">
        <v>1088</v>
      </c>
      <c r="B37" t="s">
        <v>35</v>
      </c>
      <c r="C37">
        <v>5</v>
      </c>
      <c r="D37" t="s">
        <v>23</v>
      </c>
      <c r="E37">
        <v>6</v>
      </c>
      <c r="F37">
        <v>4</v>
      </c>
      <c r="G37">
        <v>6</v>
      </c>
      <c r="H37">
        <v>41.54</v>
      </c>
      <c r="I37">
        <v>41.54</v>
      </c>
      <c r="J37" s="16">
        <v>4.89128</v>
      </c>
      <c r="K37" s="16">
        <v>0.6720741599073012</v>
      </c>
      <c r="L37">
        <v>1.018</v>
      </c>
      <c r="M37" s="1">
        <f t="shared" si="1"/>
        <v>0.6841714947856327</v>
      </c>
      <c r="N37" s="1">
        <v>40.56395259873846</v>
      </c>
      <c r="O37" s="1">
        <v>88.7376</v>
      </c>
      <c r="P37" s="1">
        <v>0.6071173643568956</v>
      </c>
      <c r="Q37" s="1">
        <v>95.35</v>
      </c>
      <c r="R37" s="1">
        <v>270.989313923523</v>
      </c>
      <c r="S37" s="1">
        <v>4.382270356999599</v>
      </c>
      <c r="T37" s="1">
        <v>47.38332459360252</v>
      </c>
      <c r="U37" s="1">
        <v>1850.9476426883384</v>
      </c>
      <c r="V37" s="1">
        <v>1123.7424543915529</v>
      </c>
      <c r="W37" s="1">
        <v>29.372869954675938</v>
      </c>
      <c r="X37" s="1">
        <v>311.82258105649726</v>
      </c>
      <c r="Y37" s="1">
        <v>209.56789920367171</v>
      </c>
      <c r="Z37" s="16">
        <v>0.16</v>
      </c>
      <c r="AA37" s="16">
        <v>2.58</v>
      </c>
      <c r="AB37">
        <v>0</v>
      </c>
      <c r="AC37">
        <v>0.818</v>
      </c>
      <c r="AD37" s="1">
        <v>5.596522827346475</v>
      </c>
      <c r="AE37" s="25">
        <v>0.046</v>
      </c>
      <c r="AF37" s="25">
        <v>0.031</v>
      </c>
      <c r="AG37" s="25">
        <v>263</v>
      </c>
      <c r="AH37" s="12">
        <v>0.032151589242053795</v>
      </c>
      <c r="AI37">
        <v>0.037897310513447434</v>
      </c>
    </row>
    <row r="38" spans="1:35" ht="14.25">
      <c r="A38">
        <v>1088</v>
      </c>
      <c r="B38" t="s">
        <v>35</v>
      </c>
      <c r="C38">
        <v>5</v>
      </c>
      <c r="D38" t="s">
        <v>23</v>
      </c>
      <c r="E38">
        <v>6</v>
      </c>
      <c r="F38">
        <v>33</v>
      </c>
      <c r="G38">
        <v>35</v>
      </c>
      <c r="H38">
        <v>41.83</v>
      </c>
      <c r="I38">
        <v>41.83</v>
      </c>
      <c r="J38" s="16">
        <v>4.93443</v>
      </c>
      <c r="K38" s="16">
        <v>0.7125477928397654</v>
      </c>
      <c r="L38">
        <v>1.018</v>
      </c>
      <c r="M38" s="1">
        <f t="shared" si="1"/>
        <v>0.7253736531108812</v>
      </c>
      <c r="N38" s="1">
        <v>31.013901288101007</v>
      </c>
      <c r="O38" s="1">
        <v>86.4858</v>
      </c>
      <c r="P38" s="1">
        <v>0.6273452068821704</v>
      </c>
      <c r="Q38" s="1">
        <v>96.75</v>
      </c>
      <c r="R38" s="1">
        <v>293.5625256256525</v>
      </c>
      <c r="S38" s="1">
        <v>3.085244916357808</v>
      </c>
      <c r="T38" s="1">
        <v>32.52713178294574</v>
      </c>
      <c r="U38" s="1">
        <v>754.2835735237852</v>
      </c>
      <c r="V38" s="1">
        <v>473.19618448010186</v>
      </c>
      <c r="W38" s="1">
        <v>19.307010868110428</v>
      </c>
      <c r="X38" s="1">
        <v>106.49470730774135</v>
      </c>
      <c r="Y38" s="1">
        <v>75.88256864124794</v>
      </c>
      <c r="Z38" s="16">
        <v>0.72</v>
      </c>
      <c r="AA38" s="16">
        <v>2.67</v>
      </c>
      <c r="AB38">
        <v>0</v>
      </c>
      <c r="AC38">
        <v>0.753</v>
      </c>
      <c r="AD38" s="1">
        <v>5.462063607924935</v>
      </c>
      <c r="AE38" s="25">
        <v>0.044</v>
      </c>
      <c r="AF38" s="25">
        <v>0.063</v>
      </c>
      <c r="AG38" s="25">
        <v>310</v>
      </c>
      <c r="AH38" s="12">
        <v>0.041168658698539175</v>
      </c>
      <c r="AI38">
        <v>0.08366533864541832</v>
      </c>
    </row>
    <row r="39" spans="1:35" ht="14.25">
      <c r="A39">
        <v>1088</v>
      </c>
      <c r="B39" t="s">
        <v>35</v>
      </c>
      <c r="C39">
        <v>5</v>
      </c>
      <c r="D39" t="s">
        <v>23</v>
      </c>
      <c r="E39">
        <v>6</v>
      </c>
      <c r="F39">
        <v>74</v>
      </c>
      <c r="G39">
        <v>76</v>
      </c>
      <c r="H39">
        <v>42.24</v>
      </c>
      <c r="I39">
        <v>42.24</v>
      </c>
      <c r="J39" s="16">
        <v>4.99197</v>
      </c>
      <c r="K39" s="16">
        <v>0.6952721493841988</v>
      </c>
      <c r="L39">
        <v>1.081</v>
      </c>
      <c r="M39" s="1">
        <f t="shared" si="1"/>
        <v>0.7515891934843189</v>
      </c>
      <c r="N39" s="1">
        <v>27.30366832374825</v>
      </c>
      <c r="O39" s="1">
        <v>90.1554</v>
      </c>
      <c r="P39" s="1">
        <v>0.6775982437425615</v>
      </c>
      <c r="Q39" s="1">
        <v>95.75</v>
      </c>
      <c r="R39" s="1">
        <v>303.97874612634575</v>
      </c>
      <c r="S39" s="1">
        <v>3.93297883013946</v>
      </c>
      <c r="T39" s="1">
        <v>41.472584856396864</v>
      </c>
      <c r="U39" s="1">
        <v>957.5027618026448</v>
      </c>
      <c r="V39" s="1">
        <v>648.8021897761244</v>
      </c>
      <c r="W39" s="1">
        <v>21.487611868958446</v>
      </c>
      <c r="X39" s="1">
        <v>68.65668762387497</v>
      </c>
      <c r="Y39" s="1">
        <v>47.735082773851076</v>
      </c>
      <c r="Z39" s="16">
        <v>0.11</v>
      </c>
      <c r="AA39" s="16">
        <v>2.7</v>
      </c>
      <c r="AB39">
        <v>0</v>
      </c>
      <c r="AC39">
        <v>0.895</v>
      </c>
      <c r="AD39" s="1">
        <v>6.726723281684653</v>
      </c>
      <c r="AE39" s="25">
        <v>0.05</v>
      </c>
      <c r="AF39" s="25">
        <v>0.08</v>
      </c>
      <c r="AG39" s="25">
        <v>296</v>
      </c>
      <c r="AH39" s="12">
        <v>0.033072625698324025</v>
      </c>
      <c r="AI39">
        <v>0.0893854748603352</v>
      </c>
    </row>
    <row r="40" spans="1:35" ht="14.25">
      <c r="A40">
        <v>1088</v>
      </c>
      <c r="B40" t="s">
        <v>35</v>
      </c>
      <c r="C40">
        <v>5</v>
      </c>
      <c r="D40" t="s">
        <v>23</v>
      </c>
      <c r="E40">
        <v>6</v>
      </c>
      <c r="F40">
        <v>109</v>
      </c>
      <c r="G40">
        <v>111</v>
      </c>
      <c r="H40">
        <v>42.59</v>
      </c>
      <c r="I40">
        <v>42.59</v>
      </c>
      <c r="J40" s="16">
        <v>5.04231</v>
      </c>
      <c r="K40" s="16">
        <v>0.41713014460511033</v>
      </c>
      <c r="L40">
        <v>1.081</v>
      </c>
      <c r="M40" s="1">
        <f t="shared" si="1"/>
        <v>0.45091768631812423</v>
      </c>
      <c r="N40" s="1">
        <v>25.474993211038385</v>
      </c>
      <c r="O40" s="1">
        <v>92.15700000000001</v>
      </c>
      <c r="P40" s="1">
        <v>0.4155522121801938</v>
      </c>
      <c r="Q40" s="1">
        <v>95.42</v>
      </c>
      <c r="R40" s="1">
        <v>183.2501430116768</v>
      </c>
      <c r="S40" s="1">
        <v>4.139039582077556</v>
      </c>
      <c r="T40" s="1">
        <v>30.391951372877802</v>
      </c>
      <c r="U40" s="1">
        <v>792.4397889335244</v>
      </c>
      <c r="V40" s="1">
        <v>329.3001073109319</v>
      </c>
      <c r="W40" s="1">
        <v>15.141177172233292</v>
      </c>
      <c r="X40" s="1">
        <v>79.2558595761815</v>
      </c>
      <c r="Y40" s="1">
        <v>33.06000816581491</v>
      </c>
      <c r="Z40" s="16">
        <v>0.5</v>
      </c>
      <c r="AA40" s="16">
        <v>2.84</v>
      </c>
      <c r="AB40">
        <v>0</v>
      </c>
      <c r="AC40">
        <v>0.78</v>
      </c>
      <c r="AD40" s="1">
        <v>3.5171579532813686</v>
      </c>
      <c r="AE40" s="25">
        <v>0.043</v>
      </c>
      <c r="AF40" s="25">
        <v>0.071</v>
      </c>
      <c r="AG40" s="25">
        <v>298</v>
      </c>
      <c r="AH40" s="12">
        <v>0.038205128205128204</v>
      </c>
      <c r="AI40">
        <v>0.09102564102564101</v>
      </c>
    </row>
    <row r="41" spans="1:35" ht="14.25">
      <c r="A41">
        <v>1088</v>
      </c>
      <c r="B41" t="s">
        <v>35</v>
      </c>
      <c r="C41">
        <v>5</v>
      </c>
      <c r="D41" t="s">
        <v>23</v>
      </c>
      <c r="E41">
        <v>6</v>
      </c>
      <c r="F41">
        <v>124</v>
      </c>
      <c r="G41">
        <v>126</v>
      </c>
      <c r="H41">
        <v>42.74</v>
      </c>
      <c r="I41">
        <v>42.74</v>
      </c>
      <c r="J41" s="16">
        <v>5.06</v>
      </c>
      <c r="K41" s="16">
        <v>0.7349289899692096</v>
      </c>
      <c r="L41">
        <v>1.063</v>
      </c>
      <c r="M41" s="1">
        <f t="shared" si="1"/>
        <v>0.7812295163372698</v>
      </c>
      <c r="N41" s="1">
        <v>26.243742604896692</v>
      </c>
      <c r="O41" s="1">
        <v>89.4882</v>
      </c>
      <c r="P41" s="1">
        <v>0.6991082320389288</v>
      </c>
      <c r="Q41" s="1">
        <v>94.91</v>
      </c>
      <c r="R41" s="1">
        <v>316.9021127726674</v>
      </c>
      <c r="S41" s="1">
        <v>4.680124535502662</v>
      </c>
      <c r="T41" s="1">
        <v>31.556211147402802</v>
      </c>
      <c r="U41" s="1">
        <v>786.9186311094932</v>
      </c>
      <c r="V41" s="1">
        <v>550.1412929534517</v>
      </c>
      <c r="W41" s="1">
        <v>20.027572835656905</v>
      </c>
      <c r="X41" s="1">
        <v>96.9554928551925</v>
      </c>
      <c r="Y41" s="1">
        <v>71.25540243603355</v>
      </c>
      <c r="Z41" s="16">
        <v>0.47</v>
      </c>
      <c r="AA41" s="16">
        <v>2.75</v>
      </c>
      <c r="AB41">
        <v>0</v>
      </c>
      <c r="AC41">
        <v>0.773</v>
      </c>
      <c r="AD41" s="1">
        <v>6.038904161287095</v>
      </c>
      <c r="AE41" s="25">
        <v>0.041</v>
      </c>
      <c r="AF41" s="25">
        <v>0.057</v>
      </c>
      <c r="AG41" s="25">
        <v>283</v>
      </c>
      <c r="AH41" s="12">
        <v>0.03661060802069858</v>
      </c>
      <c r="AI41">
        <v>0.07373868046571798</v>
      </c>
    </row>
    <row r="42" spans="1:35" ht="14.25">
      <c r="A42">
        <v>1088</v>
      </c>
      <c r="B42" t="s">
        <v>35</v>
      </c>
      <c r="C42">
        <v>6</v>
      </c>
      <c r="D42" t="s">
        <v>23</v>
      </c>
      <c r="E42">
        <v>1</v>
      </c>
      <c r="F42">
        <v>72</v>
      </c>
      <c r="G42">
        <v>74</v>
      </c>
      <c r="H42">
        <v>44.22</v>
      </c>
      <c r="I42">
        <v>44.22</v>
      </c>
      <c r="J42" s="16">
        <v>5.27965</v>
      </c>
      <c r="K42" s="16">
        <v>0.7350019864918733</v>
      </c>
      <c r="L42">
        <v>1.063</v>
      </c>
      <c r="M42" s="1">
        <f t="shared" si="1"/>
        <v>0.7813071116408613</v>
      </c>
      <c r="N42" s="1">
        <v>35.42295421229628</v>
      </c>
      <c r="O42" s="1">
        <v>92.4906</v>
      </c>
      <c r="P42" s="1">
        <v>0.7226356353993024</v>
      </c>
      <c r="Q42" s="1">
        <v>96.47</v>
      </c>
      <c r="R42" s="1">
        <v>333.29806639929296</v>
      </c>
      <c r="S42" s="1">
        <v>3.0841872614024517</v>
      </c>
      <c r="T42" s="1">
        <v>40.49963719290972</v>
      </c>
      <c r="U42" s="1">
        <v>838.0100696540292</v>
      </c>
      <c r="V42" s="1">
        <v>605.575939155453</v>
      </c>
      <c r="W42" s="1">
        <v>20.668530093750004</v>
      </c>
      <c r="X42" s="1">
        <v>49.753049160223426</v>
      </c>
      <c r="Y42" s="1">
        <v>36.568589966792054</v>
      </c>
      <c r="Z42" s="16">
        <v>0.11</v>
      </c>
      <c r="AA42" s="16">
        <v>2.7</v>
      </c>
      <c r="AB42">
        <v>0</v>
      </c>
      <c r="AC42">
        <v>0.773</v>
      </c>
      <c r="AD42" s="1">
        <v>6.039503972983859</v>
      </c>
      <c r="AE42" s="25">
        <v>0.042</v>
      </c>
      <c r="AF42" s="25">
        <v>0.038</v>
      </c>
      <c r="AG42" s="25">
        <v>305</v>
      </c>
      <c r="AH42" s="12">
        <v>0.03945666235446313</v>
      </c>
      <c r="AI42">
        <v>0.04915912031047865</v>
      </c>
    </row>
    <row r="43" spans="1:35" ht="14.25">
      <c r="A43">
        <v>1088</v>
      </c>
      <c r="B43" t="s">
        <v>35</v>
      </c>
      <c r="C43">
        <v>6</v>
      </c>
      <c r="D43" t="s">
        <v>23</v>
      </c>
      <c r="E43">
        <v>1</v>
      </c>
      <c r="F43">
        <v>109</v>
      </c>
      <c r="G43">
        <v>111</v>
      </c>
      <c r="H43">
        <v>44.59</v>
      </c>
      <c r="I43">
        <v>44.59</v>
      </c>
      <c r="J43" s="16">
        <v>5.32999</v>
      </c>
      <c r="K43" s="16">
        <v>0.6952491309385604</v>
      </c>
      <c r="L43">
        <v>1.008</v>
      </c>
      <c r="M43" s="1">
        <f t="shared" si="1"/>
        <v>0.7008111239860689</v>
      </c>
      <c r="N43" s="1">
        <v>16.545748246916347</v>
      </c>
      <c r="O43" s="1">
        <v>92.07359999999998</v>
      </c>
      <c r="P43" s="1">
        <v>0.645262031054437</v>
      </c>
      <c r="Q43" s="1">
        <v>94.66</v>
      </c>
      <c r="R43" s="1">
        <v>295.80462446348844</v>
      </c>
      <c r="S43" s="1">
        <v>4.6342937739270615</v>
      </c>
      <c r="T43" s="1">
        <v>43.19670399323896</v>
      </c>
      <c r="U43" s="1">
        <v>349.15193702904844</v>
      </c>
      <c r="V43" s="1">
        <v>225.2944880339547</v>
      </c>
      <c r="W43" s="1">
        <v>12.975322820619201</v>
      </c>
      <c r="X43" s="1">
        <v>5.478678207606189</v>
      </c>
      <c r="Y43" s="1">
        <v>3.8090462625302326</v>
      </c>
      <c r="Z43" s="16">
        <v>0.34</v>
      </c>
      <c r="AA43" s="16">
        <v>3.14</v>
      </c>
      <c r="AB43">
        <v>0</v>
      </c>
      <c r="AC43">
        <v>0.848</v>
      </c>
      <c r="AD43" s="1">
        <v>5.9428783314018645</v>
      </c>
      <c r="AE43" s="25">
        <v>0.047</v>
      </c>
      <c r="AF43" s="25">
        <v>0.083</v>
      </c>
      <c r="AG43" s="25">
        <v>288</v>
      </c>
      <c r="AH43" s="12">
        <v>0.033962264150943396</v>
      </c>
      <c r="AI43">
        <v>0.09787735849056604</v>
      </c>
    </row>
    <row r="44" spans="1:33" ht="14.25">
      <c r="A44">
        <v>1088</v>
      </c>
      <c r="B44" t="s">
        <v>35</v>
      </c>
      <c r="C44">
        <v>6</v>
      </c>
      <c r="D44" t="s">
        <v>23</v>
      </c>
      <c r="E44">
        <v>1</v>
      </c>
      <c r="F44">
        <v>132.5</v>
      </c>
      <c r="G44">
        <v>134.5</v>
      </c>
      <c r="H44">
        <v>44.83</v>
      </c>
      <c r="I44">
        <v>44.83</v>
      </c>
      <c r="J44" s="16">
        <v>5.36451</v>
      </c>
      <c r="K44" s="16">
        <v>0.695134061569013</v>
      </c>
      <c r="L44">
        <v>1.034</v>
      </c>
      <c r="M44" s="1">
        <f t="shared" si="1"/>
        <v>0.7187686196623595</v>
      </c>
      <c r="N44" s="1">
        <v>31.312589021584305</v>
      </c>
      <c r="O44" s="1">
        <v>92.07359999999998</v>
      </c>
      <c r="P44" s="1">
        <v>0.6617961437934422</v>
      </c>
      <c r="Q44" s="1">
        <v>97.57</v>
      </c>
      <c r="R44" s="1">
        <v>314.3939296703061</v>
      </c>
      <c r="S44" s="1">
        <v>2.8864337613217876</v>
      </c>
      <c r="T44" s="1">
        <v>42.53356564517782</v>
      </c>
      <c r="U44" s="1">
        <v>748.1599923304481</v>
      </c>
      <c r="V44" s="1">
        <v>495.12939786482184</v>
      </c>
      <c r="W44" s="1">
        <v>18.99206734404104</v>
      </c>
      <c r="X44" s="1">
        <v>18.006327380300206</v>
      </c>
      <c r="Y44" s="1">
        <v>12.51681148580941</v>
      </c>
      <c r="Z44" s="16">
        <v>0.16</v>
      </c>
      <c r="AA44" s="16">
        <v>2.71</v>
      </c>
      <c r="AB44">
        <v>0</v>
      </c>
      <c r="AE44" s="25"/>
      <c r="AF44" s="25"/>
      <c r="AG44" s="25"/>
    </row>
    <row r="45" spans="1:35" ht="14.25">
      <c r="A45">
        <v>1088</v>
      </c>
      <c r="B45" t="s">
        <v>35</v>
      </c>
      <c r="C45">
        <v>6</v>
      </c>
      <c r="D45" t="s">
        <v>23</v>
      </c>
      <c r="E45">
        <v>2</v>
      </c>
      <c r="F45">
        <v>4</v>
      </c>
      <c r="G45">
        <v>6</v>
      </c>
      <c r="H45">
        <v>45.04</v>
      </c>
      <c r="I45">
        <v>45.04</v>
      </c>
      <c r="J45" s="16">
        <v>5.39472</v>
      </c>
      <c r="K45" s="16">
        <v>0.6488991888760196</v>
      </c>
      <c r="L45">
        <v>1.034</v>
      </c>
      <c r="M45" s="1">
        <f t="shared" si="1"/>
        <v>0.6709617612978043</v>
      </c>
      <c r="N45" s="1">
        <v>33.906508580626145</v>
      </c>
      <c r="O45" s="1">
        <v>92.4072</v>
      </c>
      <c r="P45" s="1">
        <v>0.6200169766859847</v>
      </c>
      <c r="Q45" s="1">
        <v>95.3</v>
      </c>
      <c r="R45" s="1">
        <v>287.9977219559701</v>
      </c>
      <c r="S45" s="1">
        <v>4.153675952931711</v>
      </c>
      <c r="T45" s="1">
        <v>44.53305351521511</v>
      </c>
      <c r="U45" s="1">
        <v>1264.8949525061776</v>
      </c>
      <c r="V45" s="1">
        <v>784.2563442782424</v>
      </c>
      <c r="W45" s="1">
        <v>23.859237591648302</v>
      </c>
      <c r="X45" s="1">
        <v>52.94314343361066</v>
      </c>
      <c r="Y45" s="1">
        <v>34.35476283061672</v>
      </c>
      <c r="Z45" s="16">
        <v>-0.14</v>
      </c>
      <c r="AA45" s="16">
        <v>2.94</v>
      </c>
      <c r="AB45">
        <v>0</v>
      </c>
      <c r="AC45">
        <v>0.745</v>
      </c>
      <c r="AD45" s="1">
        <v>4.998665121668641</v>
      </c>
      <c r="AE45" s="25">
        <v>0.042</v>
      </c>
      <c r="AF45" s="25">
        <v>0.04</v>
      </c>
      <c r="AG45" s="25">
        <v>254</v>
      </c>
      <c r="AH45" s="12">
        <v>0.034093959731543624</v>
      </c>
      <c r="AI45">
        <v>0.053691275167785234</v>
      </c>
    </row>
    <row r="46" spans="1:35" ht="14.25">
      <c r="A46">
        <v>1088</v>
      </c>
      <c r="B46" t="s">
        <v>35</v>
      </c>
      <c r="C46">
        <v>6</v>
      </c>
      <c r="D46" t="s">
        <v>23</v>
      </c>
      <c r="E46">
        <v>2</v>
      </c>
      <c r="F46">
        <v>32</v>
      </c>
      <c r="G46">
        <v>34</v>
      </c>
      <c r="H46">
        <v>45.32</v>
      </c>
      <c r="I46">
        <v>45.32</v>
      </c>
      <c r="J46" s="16">
        <v>5.43787</v>
      </c>
      <c r="K46" s="16">
        <v>0.7299270072992796</v>
      </c>
      <c r="L46">
        <v>1.021</v>
      </c>
      <c r="M46" s="1">
        <f t="shared" si="1"/>
        <v>0.7452554744525645</v>
      </c>
      <c r="N46" s="1">
        <v>30.119238607293074</v>
      </c>
      <c r="O46" s="1">
        <v>91.2396</v>
      </c>
      <c r="P46" s="1">
        <v>0.6799681138686219</v>
      </c>
      <c r="Q46" s="1">
        <v>95.39</v>
      </c>
      <c r="R46" s="1">
        <v>322.17951611679257</v>
      </c>
      <c r="S46" s="1">
        <v>4.072807723250201</v>
      </c>
      <c r="T46" s="1">
        <v>48.16018450571339</v>
      </c>
      <c r="U46" s="1">
        <v>900.6265446819582</v>
      </c>
      <c r="V46" s="1">
        <v>612.3973328874052</v>
      </c>
      <c r="W46" s="1">
        <v>21.352700298016998</v>
      </c>
      <c r="X46" s="1">
        <v>8.437215453323505</v>
      </c>
      <c r="Y46" s="1">
        <v>6.158551425783661</v>
      </c>
      <c r="Z46" s="16">
        <v>0.66</v>
      </c>
      <c r="AA46" s="16">
        <v>2.74</v>
      </c>
      <c r="AB46">
        <v>0</v>
      </c>
      <c r="AC46">
        <v>0.775</v>
      </c>
      <c r="AD46" s="1">
        <v>5.775729927007375</v>
      </c>
      <c r="AE46" s="25">
        <v>0.045</v>
      </c>
      <c r="AF46" s="25">
        <v>0.034</v>
      </c>
      <c r="AG46" s="25">
        <v>284</v>
      </c>
      <c r="AH46" s="12">
        <v>0.03664516129032258</v>
      </c>
      <c r="AI46">
        <v>0.04387096774193549</v>
      </c>
    </row>
    <row r="47" spans="1:35" ht="14.25">
      <c r="A47">
        <v>1088</v>
      </c>
      <c r="B47" t="s">
        <v>35</v>
      </c>
      <c r="C47">
        <v>6</v>
      </c>
      <c r="D47" t="s">
        <v>23</v>
      </c>
      <c r="E47">
        <v>2</v>
      </c>
      <c r="F47">
        <v>74</v>
      </c>
      <c r="G47">
        <v>76</v>
      </c>
      <c r="H47">
        <v>45.74</v>
      </c>
      <c r="I47">
        <v>45.74</v>
      </c>
      <c r="J47" s="16">
        <v>5.49541</v>
      </c>
      <c r="K47" s="16">
        <v>0.6897910918407565</v>
      </c>
      <c r="L47">
        <v>1.021</v>
      </c>
      <c r="M47" s="1">
        <f t="shared" si="1"/>
        <v>0.7042767047694123</v>
      </c>
      <c r="N47" s="1">
        <v>28.47374428070742</v>
      </c>
      <c r="O47" s="1">
        <v>89.7384</v>
      </c>
      <c r="P47" s="1">
        <v>0.6320066464327943</v>
      </c>
      <c r="Q47" s="1">
        <v>95.75</v>
      </c>
      <c r="R47" s="1">
        <v>308.4453777591642</v>
      </c>
      <c r="S47" s="1">
        <v>3.3609204683084375</v>
      </c>
      <c r="T47" s="1">
        <v>46.5065274151436</v>
      </c>
      <c r="U47" s="1">
        <v>686.562566283192</v>
      </c>
      <c r="V47" s="1">
        <v>433.91210508293324</v>
      </c>
      <c r="W47" s="1">
        <v>18.12339547924312</v>
      </c>
      <c r="X47" s="1">
        <v>61.350460068480004</v>
      </c>
      <c r="Y47" s="1">
        <v>42.319000835569554</v>
      </c>
      <c r="Z47" s="16">
        <v>0.08</v>
      </c>
      <c r="AA47" s="16">
        <v>2.72</v>
      </c>
      <c r="AB47">
        <v>0</v>
      </c>
      <c r="AC47">
        <v>0.745</v>
      </c>
      <c r="AD47" s="1">
        <v>5.246861450532122</v>
      </c>
      <c r="AE47" s="25">
        <v>0.042</v>
      </c>
      <c r="AF47" s="25">
        <v>0.034</v>
      </c>
      <c r="AG47" s="25">
        <v>283</v>
      </c>
      <c r="AH47" s="12">
        <v>0.037986577181208056</v>
      </c>
      <c r="AI47">
        <v>0.045637583892617455</v>
      </c>
    </row>
    <row r="48" spans="1:35" ht="14.25">
      <c r="A48">
        <v>1088</v>
      </c>
      <c r="B48" t="s">
        <v>35</v>
      </c>
      <c r="C48">
        <v>6</v>
      </c>
      <c r="D48" t="s">
        <v>23</v>
      </c>
      <c r="E48">
        <v>2</v>
      </c>
      <c r="F48">
        <v>109</v>
      </c>
      <c r="G48">
        <v>111</v>
      </c>
      <c r="H48">
        <v>46.09</v>
      </c>
      <c r="I48">
        <v>46.09</v>
      </c>
      <c r="J48" s="16">
        <v>5.54615</v>
      </c>
      <c r="K48" s="16">
        <v>0.6509474902357781</v>
      </c>
      <c r="L48">
        <v>1.012</v>
      </c>
      <c r="M48" s="1">
        <f t="shared" si="1"/>
        <v>0.6587588601186075</v>
      </c>
      <c r="N48" s="1">
        <v>22.340632315532382</v>
      </c>
      <c r="O48" s="1">
        <v>91.74</v>
      </c>
      <c r="P48" s="1">
        <v>0.6043453782728104</v>
      </c>
      <c r="Q48" s="1">
        <v>96.7</v>
      </c>
      <c r="R48" s="1">
        <v>293.6024339939203</v>
      </c>
      <c r="S48" s="1">
        <v>2.9798334503862747</v>
      </c>
      <c r="T48" s="1">
        <v>44.39503619441572</v>
      </c>
      <c r="U48" s="1">
        <v>461.2350731447598</v>
      </c>
      <c r="V48" s="1">
        <v>278.74528475235724</v>
      </c>
      <c r="W48" s="1">
        <v>14.430283292281931</v>
      </c>
      <c r="X48" s="1">
        <v>6.137124240452306</v>
      </c>
      <c r="Y48" s="1">
        <v>3.994945621587585</v>
      </c>
      <c r="Z48" s="16">
        <v>0.46</v>
      </c>
      <c r="AA48" s="16">
        <v>2.98</v>
      </c>
      <c r="AB48">
        <v>0</v>
      </c>
      <c r="AC48">
        <v>0.838</v>
      </c>
      <c r="AD48" s="1">
        <v>5.5203992477939305</v>
      </c>
      <c r="AE48" s="25">
        <v>0.047</v>
      </c>
      <c r="AF48" s="25">
        <v>0.046</v>
      </c>
      <c r="AG48" s="25">
        <v>346</v>
      </c>
      <c r="AH48" s="12">
        <v>0.041288782816229115</v>
      </c>
      <c r="AI48">
        <v>0.05489260143198091</v>
      </c>
    </row>
    <row r="49" spans="1:35" ht="14.25">
      <c r="A49">
        <v>1088</v>
      </c>
      <c r="B49" t="s">
        <v>35</v>
      </c>
      <c r="C49">
        <v>6</v>
      </c>
      <c r="D49" t="s">
        <v>23</v>
      </c>
      <c r="E49">
        <v>3</v>
      </c>
      <c r="F49">
        <v>4</v>
      </c>
      <c r="G49">
        <v>6</v>
      </c>
      <c r="H49">
        <v>46.54</v>
      </c>
      <c r="I49">
        <v>46.54</v>
      </c>
      <c r="J49" s="16">
        <v>5.61528</v>
      </c>
      <c r="K49" s="16">
        <v>0.6508600650860104</v>
      </c>
      <c r="L49">
        <v>1.012</v>
      </c>
      <c r="M49" s="1">
        <f t="shared" si="1"/>
        <v>0.6586703858670425</v>
      </c>
      <c r="N49" s="1">
        <v>12.160883707100833</v>
      </c>
      <c r="O49" s="1">
        <v>91.82339999999999</v>
      </c>
      <c r="P49" s="1">
        <v>0.6048135430962379</v>
      </c>
      <c r="Q49" s="1">
        <v>93.3</v>
      </c>
      <c r="R49" s="1">
        <v>286.0066693444927</v>
      </c>
      <c r="S49" s="1">
        <v>6.09903381642512</v>
      </c>
      <c r="T49" s="1">
        <v>30.203644158628077</v>
      </c>
      <c r="U49" s="1">
        <v>782.3297998864731</v>
      </c>
      <c r="V49" s="1">
        <v>473.1636581391086</v>
      </c>
      <c r="W49" s="1">
        <v>18.79227961654801</v>
      </c>
      <c r="X49" s="1">
        <v>75.23966770883077</v>
      </c>
      <c r="Y49" s="1">
        <v>48.97049502201938</v>
      </c>
      <c r="Z49" s="16">
        <v>0.28</v>
      </c>
      <c r="AA49" s="16">
        <v>3.03</v>
      </c>
      <c r="AB49">
        <v>0</v>
      </c>
      <c r="AC49">
        <v>0.828</v>
      </c>
      <c r="AD49" s="1">
        <v>5.453790794979112</v>
      </c>
      <c r="AE49" s="25">
        <v>0.046</v>
      </c>
      <c r="AF49" s="25">
        <v>0.178</v>
      </c>
      <c r="AG49" s="25">
        <v>260</v>
      </c>
      <c r="AH49" s="12">
        <v>0.03140096618357488</v>
      </c>
      <c r="AI49">
        <v>0.21497584541062803</v>
      </c>
    </row>
    <row r="50" spans="1:33" ht="14.25">
      <c r="A50">
        <v>1088</v>
      </c>
      <c r="B50" t="s">
        <v>35</v>
      </c>
      <c r="C50">
        <v>6</v>
      </c>
      <c r="D50" t="s">
        <v>23</v>
      </c>
      <c r="E50">
        <v>3</v>
      </c>
      <c r="F50">
        <v>74</v>
      </c>
      <c r="G50">
        <v>76</v>
      </c>
      <c r="H50">
        <v>47.24</v>
      </c>
      <c r="I50">
        <v>47.24</v>
      </c>
      <c r="J50" s="16">
        <v>5.72283</v>
      </c>
      <c r="K50" s="16">
        <v>0.6509205876883035</v>
      </c>
      <c r="L50">
        <v>0.983</v>
      </c>
      <c r="M50" s="1">
        <f t="shared" si="1"/>
        <v>0.6398549376976024</v>
      </c>
      <c r="N50" s="1">
        <v>45.20865277486679</v>
      </c>
      <c r="O50" s="1">
        <v>88.4874</v>
      </c>
      <c r="P50" s="1">
        <v>0.5661909981402282</v>
      </c>
      <c r="Q50" s="1">
        <v>96.93</v>
      </c>
      <c r="R50" s="1">
        <v>292.9878611604991</v>
      </c>
      <c r="S50" s="1">
        <v>2.661176943161277</v>
      </c>
      <c r="T50" s="1">
        <v>48.60208397812854</v>
      </c>
      <c r="U50" s="1">
        <v>1186.0997429759632</v>
      </c>
      <c r="V50" s="1">
        <v>671.5589973694288</v>
      </c>
      <c r="W50" s="1">
        <v>23.14010505713954</v>
      </c>
      <c r="X50" s="1">
        <v>4.20697605153718</v>
      </c>
      <c r="Y50" s="1">
        <v>2.7384073238571998</v>
      </c>
      <c r="Z50" s="16">
        <v>0</v>
      </c>
      <c r="AA50" s="16">
        <v>2.71</v>
      </c>
      <c r="AB50">
        <v>0</v>
      </c>
      <c r="AE50" s="25"/>
      <c r="AF50" s="25"/>
      <c r="AG50" s="25"/>
    </row>
    <row r="51" spans="1:35" ht="14.25">
      <c r="A51">
        <v>1088</v>
      </c>
      <c r="B51" t="s">
        <v>35</v>
      </c>
      <c r="C51">
        <v>6</v>
      </c>
      <c r="D51" t="s">
        <v>23</v>
      </c>
      <c r="E51">
        <v>3</v>
      </c>
      <c r="F51">
        <v>109</v>
      </c>
      <c r="G51">
        <v>111</v>
      </c>
      <c r="H51">
        <v>47.59</v>
      </c>
      <c r="I51">
        <v>47.59</v>
      </c>
      <c r="J51" s="16">
        <v>5.7766</v>
      </c>
      <c r="K51" s="16">
        <v>0.6508721687060628</v>
      </c>
      <c r="L51">
        <v>0.983</v>
      </c>
      <c r="M51" s="1">
        <f t="shared" si="1"/>
        <v>0.6398073418380598</v>
      </c>
      <c r="N51" s="1">
        <v>47.57324652263984</v>
      </c>
      <c r="O51" s="1">
        <v>89.9052</v>
      </c>
      <c r="P51" s="1">
        <v>0.5752200702941913</v>
      </c>
      <c r="Q51" s="1">
        <v>95.67</v>
      </c>
      <c r="R51" s="1">
        <v>291.3001431853669</v>
      </c>
      <c r="S51" s="1">
        <v>4.022873194221509</v>
      </c>
      <c r="T51" s="1">
        <v>42.2703041705864</v>
      </c>
      <c r="U51" s="1">
        <v>1870.3539912292501</v>
      </c>
      <c r="V51" s="1">
        <v>1075.8651543099106</v>
      </c>
      <c r="W51" s="1">
        <v>29.056979877328597</v>
      </c>
      <c r="X51" s="1">
        <v>0</v>
      </c>
      <c r="Y51" s="1">
        <v>0</v>
      </c>
      <c r="Z51" s="16">
        <v>0.02</v>
      </c>
      <c r="AA51" s="16">
        <v>3.03</v>
      </c>
      <c r="AB51">
        <v>0</v>
      </c>
      <c r="AC51">
        <v>0.585</v>
      </c>
      <c r="AD51" s="1">
        <v>3.742872949752649</v>
      </c>
      <c r="AE51" s="25">
        <v>0.035</v>
      </c>
      <c r="AF51" s="25">
        <v>0.029</v>
      </c>
      <c r="AG51" s="25">
        <v>199</v>
      </c>
      <c r="AH51" s="12">
        <v>0.03401709401709402</v>
      </c>
      <c r="AI51">
        <v>0.04957264957264958</v>
      </c>
    </row>
    <row r="52" spans="1:35" ht="14.25">
      <c r="A52">
        <v>1088</v>
      </c>
      <c r="B52" t="s">
        <v>35</v>
      </c>
      <c r="C52">
        <v>6</v>
      </c>
      <c r="D52" t="s">
        <v>23</v>
      </c>
      <c r="E52">
        <v>3</v>
      </c>
      <c r="F52">
        <v>124</v>
      </c>
      <c r="G52">
        <v>126</v>
      </c>
      <c r="H52">
        <v>47.74</v>
      </c>
      <c r="I52">
        <v>47.74</v>
      </c>
      <c r="J52" s="16">
        <v>5.799646</v>
      </c>
      <c r="K52" s="16">
        <v>0.6508721687060782</v>
      </c>
      <c r="L52">
        <v>0.983</v>
      </c>
      <c r="M52" s="1">
        <f t="shared" si="1"/>
        <v>0.6398073418380749</v>
      </c>
      <c r="N52" s="1">
        <v>48.755611888318974</v>
      </c>
      <c r="O52" s="1">
        <v>90.48899999999999</v>
      </c>
      <c r="P52" s="1">
        <v>0.5789552655558555</v>
      </c>
      <c r="Q52" s="1">
        <v>97.62</v>
      </c>
      <c r="R52" s="1">
        <v>298.17445719865174</v>
      </c>
      <c r="S52" s="1">
        <v>2.223557692307692</v>
      </c>
      <c r="T52" s="1">
        <v>36.908420405654574</v>
      </c>
      <c r="U52" s="1">
        <v>892.8047892062214</v>
      </c>
      <c r="V52" s="1">
        <v>516.8940338244275</v>
      </c>
      <c r="W52" s="1">
        <v>20.075520906323092</v>
      </c>
      <c r="X52" s="1">
        <v>3.6862258496310067</v>
      </c>
      <c r="Y52" s="1">
        <v>2.399261813089739</v>
      </c>
      <c r="Z52" s="17">
        <v>0.37</v>
      </c>
      <c r="AA52" s="17">
        <v>2.56</v>
      </c>
      <c r="AB52">
        <v>0</v>
      </c>
      <c r="AC52">
        <v>0.525</v>
      </c>
      <c r="AD52" s="1">
        <v>3.3589885446498933</v>
      </c>
      <c r="AE52" s="25">
        <v>0.031</v>
      </c>
      <c r="AF52" s="25">
        <v>0.034</v>
      </c>
      <c r="AG52" s="25">
        <v>186</v>
      </c>
      <c r="AH52" s="12">
        <v>0.03542857142857143</v>
      </c>
      <c r="AI52">
        <v>0.06476190476190477</v>
      </c>
    </row>
    <row r="53" spans="1:35" ht="14.25">
      <c r="A53">
        <v>1088</v>
      </c>
      <c r="B53" t="s">
        <v>35</v>
      </c>
      <c r="C53">
        <v>6</v>
      </c>
      <c r="D53" t="s">
        <v>23</v>
      </c>
      <c r="E53">
        <v>3</v>
      </c>
      <c r="F53">
        <v>134</v>
      </c>
      <c r="G53">
        <v>136</v>
      </c>
      <c r="H53">
        <v>47.84</v>
      </c>
      <c r="I53">
        <v>47.84</v>
      </c>
      <c r="J53" s="16">
        <v>5.81501</v>
      </c>
      <c r="K53" s="16">
        <v>0.6510416666666605</v>
      </c>
      <c r="L53">
        <v>0.983</v>
      </c>
      <c r="M53" s="1">
        <f t="shared" si="1"/>
        <v>0.6399739583333273</v>
      </c>
      <c r="N53" s="1">
        <v>50.79026563351578</v>
      </c>
      <c r="O53" s="1">
        <v>90.906</v>
      </c>
      <c r="P53" s="1">
        <v>0.5817747265624945</v>
      </c>
      <c r="Q53" s="1">
        <v>97.52</v>
      </c>
      <c r="R53" s="1">
        <v>298.5706858333306</v>
      </c>
      <c r="S53" s="1">
        <v>2.27477703176671</v>
      </c>
      <c r="T53" s="1">
        <v>33.141919606234616</v>
      </c>
      <c r="U53" s="1">
        <v>989.1249614938033</v>
      </c>
      <c r="V53" s="1">
        <v>575.4479040091953</v>
      </c>
      <c r="W53" s="1">
        <v>21.13346405778992</v>
      </c>
      <c r="X53" s="1">
        <v>7.892289282244497</v>
      </c>
      <c r="Y53" s="1">
        <v>5.138209168127879</v>
      </c>
      <c r="Z53" s="16">
        <v>0.65</v>
      </c>
      <c r="AA53" s="16">
        <v>2.5</v>
      </c>
      <c r="AB53">
        <v>0</v>
      </c>
      <c r="AC53">
        <v>0.566</v>
      </c>
      <c r="AD53" s="1">
        <v>3.6222526041666323</v>
      </c>
      <c r="AE53" s="25">
        <v>0.033</v>
      </c>
      <c r="AF53" s="25">
        <v>0.037</v>
      </c>
      <c r="AG53" s="25">
        <v>170</v>
      </c>
      <c r="AH53" s="12">
        <v>0.03003533568904594</v>
      </c>
      <c r="AI53">
        <v>0.06537102473498234</v>
      </c>
    </row>
    <row r="54" spans="1:35" ht="14.25">
      <c r="A54">
        <v>1088</v>
      </c>
      <c r="B54" t="s">
        <v>35</v>
      </c>
      <c r="C54">
        <v>6</v>
      </c>
      <c r="D54" t="s">
        <v>23</v>
      </c>
      <c r="E54">
        <v>4</v>
      </c>
      <c r="F54">
        <v>4</v>
      </c>
      <c r="G54">
        <v>6</v>
      </c>
      <c r="H54">
        <v>48.04</v>
      </c>
      <c r="I54">
        <v>48.04</v>
      </c>
      <c r="J54" s="16">
        <v>5.84573</v>
      </c>
      <c r="K54" s="16">
        <v>0.6508298080052127</v>
      </c>
      <c r="L54">
        <v>0.983</v>
      </c>
      <c r="M54" s="1">
        <f t="shared" si="1"/>
        <v>0.6397657012691241</v>
      </c>
      <c r="N54" s="1">
        <v>48.44048896561377</v>
      </c>
      <c r="O54" s="1">
        <v>94.82579999999999</v>
      </c>
      <c r="P54" s="1">
        <v>0.606662944354057</v>
      </c>
      <c r="Q54" s="1">
        <v>96.9</v>
      </c>
      <c r="R54" s="1">
        <v>297.8157961601069</v>
      </c>
      <c r="S54" s="1">
        <v>2.925265477860149</v>
      </c>
      <c r="T54" s="1">
        <v>39.597523219814235</v>
      </c>
      <c r="U54" s="1">
        <v>1511.000851490692</v>
      </c>
      <c r="V54" s="1">
        <v>916.6682254868304</v>
      </c>
      <c r="W54" s="1">
        <v>26.11600774601434</v>
      </c>
      <c r="X54" s="1">
        <v>0</v>
      </c>
      <c r="Y54" s="1">
        <v>0</v>
      </c>
      <c r="Z54" s="16">
        <v>0.37</v>
      </c>
      <c r="AA54" s="16">
        <v>2.36</v>
      </c>
      <c r="AB54">
        <v>0</v>
      </c>
      <c r="AC54">
        <v>0.49</v>
      </c>
      <c r="AD54" s="1">
        <v>3.134851936218708</v>
      </c>
      <c r="AE54" s="25">
        <v>0.027</v>
      </c>
      <c r="AF54" s="25">
        <v>0.035</v>
      </c>
      <c r="AG54" s="25">
        <v>149</v>
      </c>
      <c r="AH54" s="12">
        <v>0.030408163265306123</v>
      </c>
      <c r="AI54">
        <v>0.07142857142857144</v>
      </c>
    </row>
    <row r="55" spans="1:35" ht="14.25">
      <c r="A55">
        <v>1088</v>
      </c>
      <c r="B55" t="s">
        <v>35</v>
      </c>
      <c r="C55">
        <v>6</v>
      </c>
      <c r="D55" t="s">
        <v>23</v>
      </c>
      <c r="E55">
        <v>4</v>
      </c>
      <c r="F55">
        <v>24</v>
      </c>
      <c r="G55">
        <v>26</v>
      </c>
      <c r="H55">
        <v>48.24</v>
      </c>
      <c r="I55">
        <v>48.24</v>
      </c>
      <c r="J55" s="16">
        <v>5.87646</v>
      </c>
      <c r="K55" s="16">
        <v>0.6510416666666649</v>
      </c>
      <c r="L55">
        <v>0.983</v>
      </c>
      <c r="M55" s="1">
        <f t="shared" si="1"/>
        <v>0.6399739583333316</v>
      </c>
      <c r="N55" s="1">
        <v>52.554643485001584</v>
      </c>
      <c r="O55" s="1">
        <v>94.0752</v>
      </c>
      <c r="P55" s="1">
        <v>0.6020567812499984</v>
      </c>
      <c r="Q55" s="1">
        <v>96.81</v>
      </c>
      <c r="R55" s="1">
        <v>298.8751598437492</v>
      </c>
      <c r="S55" s="1">
        <v>3.112489991993595</v>
      </c>
      <c r="T55" s="1">
        <v>36.690424542919125</v>
      </c>
      <c r="U55" s="1">
        <v>1237.484600157805</v>
      </c>
      <c r="V55" s="1">
        <v>745.0359952174493</v>
      </c>
      <c r="W55" s="1">
        <v>23.638233057411522</v>
      </c>
      <c r="X55" s="1">
        <v>137.13645990504008</v>
      </c>
      <c r="Y55" s="1">
        <v>89.28154941734356</v>
      </c>
      <c r="Z55" s="16">
        <v>-0.18</v>
      </c>
      <c r="AA55" s="16">
        <v>2.65</v>
      </c>
      <c r="AB55">
        <v>0</v>
      </c>
      <c r="AC55">
        <v>0.591</v>
      </c>
      <c r="AD55" s="1">
        <v>3.7822460937499898</v>
      </c>
      <c r="AE55" s="25">
        <v>0.031</v>
      </c>
      <c r="AF55" s="25">
        <v>0.036</v>
      </c>
      <c r="AG55" s="25">
        <v>200</v>
      </c>
      <c r="AH55" s="12">
        <v>0.0338409475465313</v>
      </c>
      <c r="AI55">
        <v>0.06091370558375634</v>
      </c>
    </row>
    <row r="56" spans="1:35" ht="14.25">
      <c r="A56">
        <v>1088</v>
      </c>
      <c r="B56" t="s">
        <v>35</v>
      </c>
      <c r="C56">
        <v>6</v>
      </c>
      <c r="D56" t="s">
        <v>23</v>
      </c>
      <c r="E56">
        <v>4</v>
      </c>
      <c r="F56">
        <v>34</v>
      </c>
      <c r="G56">
        <v>36</v>
      </c>
      <c r="H56">
        <v>48.34</v>
      </c>
      <c r="I56">
        <v>48.34</v>
      </c>
      <c r="J56" s="16">
        <v>5.89182</v>
      </c>
      <c r="K56" s="16">
        <v>0.6506180871827916</v>
      </c>
      <c r="L56">
        <v>0.983</v>
      </c>
      <c r="M56" s="1">
        <f t="shared" si="1"/>
        <v>0.639557579700684</v>
      </c>
      <c r="N56" s="1">
        <v>50.067062445030786</v>
      </c>
      <c r="O56" s="1">
        <v>93.65820000000001</v>
      </c>
      <c r="P56" s="1">
        <v>0.5989981171112261</v>
      </c>
      <c r="Q56" s="1">
        <v>97.8</v>
      </c>
      <c r="R56" s="1">
        <v>302.3605670787099</v>
      </c>
      <c r="S56" s="1">
        <v>1.9253910950661854</v>
      </c>
      <c r="T56" s="1">
        <v>31.94274028629857</v>
      </c>
      <c r="U56" s="1">
        <v>884.9343117854002</v>
      </c>
      <c r="V56" s="1">
        <v>530.0739865265733</v>
      </c>
      <c r="W56" s="1">
        <v>19.982936116092986</v>
      </c>
      <c r="X56" s="1">
        <v>3.9007530782761655</v>
      </c>
      <c r="Y56" s="1">
        <v>2.5379005063604247</v>
      </c>
      <c r="Z56" s="18">
        <v>1.34</v>
      </c>
      <c r="AA56" s="18">
        <v>1.4</v>
      </c>
      <c r="AB56">
        <v>0</v>
      </c>
      <c r="AC56">
        <v>0.512</v>
      </c>
      <c r="AD56" s="1">
        <v>3.2745348080675023</v>
      </c>
      <c r="AE56" s="25">
        <v>0.029</v>
      </c>
      <c r="AF56" s="25">
        <v>0.035</v>
      </c>
      <c r="AG56" s="25">
        <v>180</v>
      </c>
      <c r="AH56" s="12">
        <v>0.03515625</v>
      </c>
      <c r="AI56">
        <v>0.068359375</v>
      </c>
    </row>
    <row r="57" spans="1:35" ht="14.25">
      <c r="A57">
        <v>1088</v>
      </c>
      <c r="B57" t="s">
        <v>35</v>
      </c>
      <c r="C57">
        <v>6</v>
      </c>
      <c r="D57" t="s">
        <v>23</v>
      </c>
      <c r="E57">
        <v>4</v>
      </c>
      <c r="F57">
        <v>44</v>
      </c>
      <c r="G57">
        <v>46</v>
      </c>
      <c r="H57">
        <v>48.44</v>
      </c>
      <c r="I57">
        <v>48.44</v>
      </c>
      <c r="J57" s="16">
        <v>5.90719</v>
      </c>
      <c r="K57" s="16">
        <v>0.6510416666666649</v>
      </c>
      <c r="L57">
        <v>0.983</v>
      </c>
      <c r="M57" s="1">
        <f t="shared" si="1"/>
        <v>0.6399739583333316</v>
      </c>
      <c r="N57" s="1">
        <v>37.692829618629425</v>
      </c>
      <c r="O57" s="1">
        <v>94.242</v>
      </c>
      <c r="P57" s="1">
        <v>0.6031242578124983</v>
      </c>
      <c r="Q57" s="1">
        <v>96.96</v>
      </c>
      <c r="R57" s="1">
        <v>300.5792824999991</v>
      </c>
      <c r="S57" s="1">
        <v>2.7774992479695175</v>
      </c>
      <c r="T57" s="1">
        <v>34.07590759075907</v>
      </c>
      <c r="U57" s="1">
        <v>1070.7764712659864</v>
      </c>
      <c r="V57" s="1">
        <v>645.811264515384</v>
      </c>
      <c r="W57" s="1">
        <v>21.98844504467055</v>
      </c>
      <c r="X57" s="1">
        <v>2.0203103196651004</v>
      </c>
      <c r="Y57" s="1">
        <v>1.3153061976986293</v>
      </c>
      <c r="Z57" s="16">
        <v>-0.15</v>
      </c>
      <c r="AA57" s="16">
        <v>2.68</v>
      </c>
      <c r="AB57">
        <v>0</v>
      </c>
      <c r="AC57">
        <v>0.641</v>
      </c>
      <c r="AD57" s="1">
        <v>4.102233072916656</v>
      </c>
      <c r="AE57" s="25">
        <v>0.034</v>
      </c>
      <c r="AF57" s="25">
        <v>0.094</v>
      </c>
      <c r="AG57" s="25">
        <v>221</v>
      </c>
      <c r="AH57" s="12">
        <v>0.03447737909516381</v>
      </c>
      <c r="AI57">
        <v>0.14664586583463338</v>
      </c>
    </row>
    <row r="58" spans="1:35" ht="14.25">
      <c r="A58">
        <v>1088</v>
      </c>
      <c r="B58" t="s">
        <v>35</v>
      </c>
      <c r="C58">
        <v>6</v>
      </c>
      <c r="D58" t="s">
        <v>23</v>
      </c>
      <c r="E58">
        <v>4</v>
      </c>
      <c r="F58">
        <v>54</v>
      </c>
      <c r="G58">
        <v>56</v>
      </c>
      <c r="H58">
        <v>48.54</v>
      </c>
      <c r="I58">
        <v>48.54</v>
      </c>
      <c r="J58" s="16">
        <v>5.92255</v>
      </c>
      <c r="K58" s="16">
        <v>0.650887573964507</v>
      </c>
      <c r="L58">
        <v>0.983</v>
      </c>
      <c r="M58" s="1">
        <f t="shared" si="1"/>
        <v>0.6398224852071104</v>
      </c>
      <c r="N58" s="1">
        <v>30.31679919222517</v>
      </c>
      <c r="O58" s="1">
        <v>94.0752</v>
      </c>
      <c r="P58" s="1">
        <v>0.6019142826035595</v>
      </c>
      <c r="Q58" s="1">
        <v>96.64</v>
      </c>
      <c r="R58" s="1">
        <v>300.1346878863951</v>
      </c>
      <c r="S58" s="1">
        <v>3.166332665330661</v>
      </c>
      <c r="T58" s="1">
        <v>27.44205298013245</v>
      </c>
      <c r="U58" s="1">
        <v>681.6783415372964</v>
      </c>
      <c r="V58" s="1">
        <v>410.311929912806</v>
      </c>
      <c r="W58" s="1">
        <v>17.54217562313777</v>
      </c>
      <c r="X58" s="1">
        <v>39.67089486305692</v>
      </c>
      <c r="Y58" s="1">
        <v>25.821292514416143</v>
      </c>
      <c r="Z58" s="16">
        <v>0.06</v>
      </c>
      <c r="AA58" s="16">
        <v>2.46</v>
      </c>
      <c r="AB58">
        <v>0</v>
      </c>
      <c r="AC58">
        <v>0.647</v>
      </c>
      <c r="AD58" s="1">
        <v>4.139651479290005</v>
      </c>
      <c r="AE58" s="25">
        <v>0.038</v>
      </c>
      <c r="AF58" s="25">
        <v>0.118</v>
      </c>
      <c r="AG58" s="25">
        <v>225</v>
      </c>
      <c r="AH58" s="12">
        <v>0.0347758887171561</v>
      </c>
      <c r="AI58">
        <v>0.18238021638330756</v>
      </c>
    </row>
    <row r="59" spans="1:35" ht="14.25">
      <c r="A59">
        <v>1088</v>
      </c>
      <c r="B59" t="s">
        <v>35</v>
      </c>
      <c r="C59">
        <v>6</v>
      </c>
      <c r="D59" t="s">
        <v>23</v>
      </c>
      <c r="E59">
        <v>4</v>
      </c>
      <c r="F59">
        <v>109</v>
      </c>
      <c r="G59">
        <v>111</v>
      </c>
      <c r="H59">
        <v>49.09</v>
      </c>
      <c r="I59">
        <v>49.09</v>
      </c>
      <c r="J59" s="16">
        <v>6.00705</v>
      </c>
      <c r="K59" s="16">
        <v>0.6508721687060539</v>
      </c>
      <c r="L59">
        <v>1.112</v>
      </c>
      <c r="M59" s="1">
        <f t="shared" si="1"/>
        <v>0.723769851601132</v>
      </c>
      <c r="N59" s="1">
        <v>31.252224020570036</v>
      </c>
      <c r="O59" s="1">
        <v>94.4088</v>
      </c>
      <c r="P59" s="1">
        <v>0.6833024316584095</v>
      </c>
      <c r="Q59" s="1">
        <v>97.11</v>
      </c>
      <c r="R59" s="1">
        <v>345.0304900286319</v>
      </c>
      <c r="S59" s="1">
        <v>2.6661321038388293</v>
      </c>
      <c r="T59" s="1">
        <v>32.169704458861084</v>
      </c>
      <c r="U59" s="1">
        <v>777.879891410402</v>
      </c>
      <c r="V59" s="1">
        <v>531.5272213389072</v>
      </c>
      <c r="W59" s="1">
        <v>18.73893219305471</v>
      </c>
      <c r="X59" s="1">
        <v>2.3136988188298493</v>
      </c>
      <c r="Y59" s="1">
        <v>1.5059221679444192</v>
      </c>
      <c r="Z59" s="16">
        <v>0.31</v>
      </c>
      <c r="AA59" s="16">
        <v>2.77</v>
      </c>
      <c r="AB59">
        <v>0</v>
      </c>
      <c r="AC59">
        <v>0.577</v>
      </c>
      <c r="AD59" s="1">
        <v>4.176152043738532</v>
      </c>
      <c r="AE59" s="25">
        <v>0.033</v>
      </c>
      <c r="AF59" s="25">
        <v>0.058</v>
      </c>
      <c r="AG59" s="25">
        <v>285</v>
      </c>
      <c r="AH59" s="12">
        <v>0.049393414211438474</v>
      </c>
      <c r="AI59">
        <v>0.10051993067590989</v>
      </c>
    </row>
    <row r="60" spans="1:35" ht="14.25">
      <c r="A60">
        <v>1088</v>
      </c>
      <c r="B60" t="s">
        <v>35</v>
      </c>
      <c r="C60">
        <v>6</v>
      </c>
      <c r="D60" t="s">
        <v>23</v>
      </c>
      <c r="E60">
        <v>4</v>
      </c>
      <c r="F60">
        <v>134</v>
      </c>
      <c r="G60">
        <v>136</v>
      </c>
      <c r="H60">
        <v>49.34</v>
      </c>
      <c r="I60">
        <v>49.34</v>
      </c>
      <c r="J60" s="16">
        <v>6.04546</v>
      </c>
      <c r="K60" s="16">
        <v>0.6508298080051896</v>
      </c>
      <c r="L60">
        <v>1.097</v>
      </c>
      <c r="M60" s="1">
        <f t="shared" si="1"/>
        <v>0.713960299381693</v>
      </c>
      <c r="N60" s="1">
        <v>31.53460079314755</v>
      </c>
      <c r="O60" s="1">
        <v>93.1578</v>
      </c>
      <c r="P60" s="1">
        <v>0.6651097077773989</v>
      </c>
      <c r="Q60" s="1">
        <v>96.85</v>
      </c>
      <c r="R60" s="1">
        <v>341.1715693459071</v>
      </c>
      <c r="S60" s="1">
        <v>3.08215751025718</v>
      </c>
      <c r="T60" s="1">
        <v>34.827052142488384</v>
      </c>
      <c r="U60" s="1">
        <v>836.8888841123303</v>
      </c>
      <c r="V60" s="1">
        <v>556.6229211541054</v>
      </c>
      <c r="W60" s="1">
        <v>19.43606460240551</v>
      </c>
      <c r="X60" s="1">
        <v>0</v>
      </c>
      <c r="Y60" s="1">
        <v>0</v>
      </c>
      <c r="Z60" s="16">
        <v>0.57</v>
      </c>
      <c r="AA60" s="16">
        <v>2.69</v>
      </c>
      <c r="AB60">
        <v>0</v>
      </c>
      <c r="AC60">
        <v>0.729</v>
      </c>
      <c r="AD60" s="1">
        <v>5.204770582492542</v>
      </c>
      <c r="AE60" s="25">
        <v>0.039</v>
      </c>
      <c r="AF60" s="25">
        <v>0.139</v>
      </c>
      <c r="AG60" s="25">
        <v>247</v>
      </c>
      <c r="AH60" s="12">
        <v>0.03388203017832647</v>
      </c>
      <c r="AI60">
        <v>0.1906721536351166</v>
      </c>
    </row>
    <row r="61" spans="1:33" ht="14.25">
      <c r="A61">
        <v>1088</v>
      </c>
      <c r="B61" t="s">
        <v>35</v>
      </c>
      <c r="C61">
        <v>6</v>
      </c>
      <c r="D61" t="s">
        <v>23</v>
      </c>
      <c r="E61">
        <v>5</v>
      </c>
      <c r="F61">
        <v>4</v>
      </c>
      <c r="G61">
        <v>6</v>
      </c>
      <c r="H61">
        <v>49.54</v>
      </c>
      <c r="I61">
        <v>49.54</v>
      </c>
      <c r="J61" s="16">
        <v>6.07619</v>
      </c>
      <c r="K61" s="16">
        <v>0.6509205876883088</v>
      </c>
      <c r="L61">
        <v>1.097</v>
      </c>
      <c r="M61" s="1">
        <f t="shared" si="1"/>
        <v>0.7140598846940748</v>
      </c>
      <c r="N61" s="1">
        <v>47.91800690098837</v>
      </c>
      <c r="O61" s="1">
        <v>94.3254</v>
      </c>
      <c r="P61" s="1">
        <v>0.6735398424772248</v>
      </c>
      <c r="Q61" s="1">
        <v>95.68</v>
      </c>
      <c r="R61" s="1">
        <v>338.4634713483391</v>
      </c>
      <c r="S61" s="1">
        <v>4.022469655933393</v>
      </c>
      <c r="T61" s="1">
        <v>41.59698996655518</v>
      </c>
      <c r="U61" s="1">
        <v>1562.1491022866835</v>
      </c>
      <c r="V61" s="1">
        <v>1052.169660280111</v>
      </c>
      <c r="W61" s="1">
        <v>26.55620192521779</v>
      </c>
      <c r="X61" s="1">
        <v>0</v>
      </c>
      <c r="Y61" s="1">
        <v>0</v>
      </c>
      <c r="Z61" s="16">
        <v>0.09</v>
      </c>
      <c r="AA61" s="16">
        <v>2.83</v>
      </c>
      <c r="AB61">
        <v>0</v>
      </c>
      <c r="AE61" s="25"/>
      <c r="AF61" s="25"/>
      <c r="AG61" s="25"/>
    </row>
    <row r="62" spans="1:35" ht="14.25">
      <c r="A62">
        <v>1088</v>
      </c>
      <c r="B62" t="s">
        <v>35</v>
      </c>
      <c r="C62">
        <v>6</v>
      </c>
      <c r="D62" t="s">
        <v>23</v>
      </c>
      <c r="E62">
        <v>5</v>
      </c>
      <c r="F62">
        <v>74</v>
      </c>
      <c r="G62">
        <v>76</v>
      </c>
      <c r="H62">
        <v>50.24</v>
      </c>
      <c r="I62">
        <v>50.24</v>
      </c>
      <c r="J62" s="16">
        <v>6.18373</v>
      </c>
      <c r="K62" s="16">
        <v>0.6509205876883035</v>
      </c>
      <c r="L62">
        <v>0.989</v>
      </c>
      <c r="M62" s="1">
        <f t="shared" si="1"/>
        <v>0.6437604612237322</v>
      </c>
      <c r="N62" s="1">
        <v>43.752778237791006</v>
      </c>
      <c r="O62" s="1">
        <v>92.7408</v>
      </c>
      <c r="P62" s="1">
        <v>0.597028601822579</v>
      </c>
      <c r="Q62" s="1">
        <v>94.75</v>
      </c>
      <c r="R62" s="1">
        <v>306.4454297935659</v>
      </c>
      <c r="S62" s="1">
        <v>5.117164029641499</v>
      </c>
      <c r="T62" s="1">
        <v>54.364116094986805</v>
      </c>
      <c r="U62" s="1">
        <v>2075.7723501059</v>
      </c>
      <c r="V62" s="1">
        <v>1239.2954638856943</v>
      </c>
      <c r="W62" s="1">
        <v>30.612202801153884</v>
      </c>
      <c r="X62" s="1">
        <v>0</v>
      </c>
      <c r="Y62" s="1">
        <v>0</v>
      </c>
      <c r="Z62" s="16">
        <v>0.58</v>
      </c>
      <c r="AA62" s="16">
        <v>2.63</v>
      </c>
      <c r="AB62">
        <v>0</v>
      </c>
      <c r="AC62">
        <v>0.673</v>
      </c>
      <c r="AD62" s="1">
        <v>4.332507904035718</v>
      </c>
      <c r="AE62" s="25">
        <v>0.039</v>
      </c>
      <c r="AF62" s="25">
        <v>0.032</v>
      </c>
      <c r="AG62" s="25">
        <v>219</v>
      </c>
      <c r="AH62" s="12">
        <v>0.032540861812778606</v>
      </c>
      <c r="AI62">
        <v>0.0475482912332838</v>
      </c>
    </row>
    <row r="63" spans="1:35" ht="14.25">
      <c r="A63">
        <v>1088</v>
      </c>
      <c r="B63" t="s">
        <v>35</v>
      </c>
      <c r="C63">
        <v>6</v>
      </c>
      <c r="D63" t="s">
        <v>23</v>
      </c>
      <c r="E63">
        <v>5</v>
      </c>
      <c r="F63">
        <v>109</v>
      </c>
      <c r="G63">
        <v>111</v>
      </c>
      <c r="H63">
        <v>50.59</v>
      </c>
      <c r="I63">
        <v>50.59</v>
      </c>
      <c r="J63" s="16">
        <v>6.2375</v>
      </c>
      <c r="K63" s="16">
        <v>0.650872168706069</v>
      </c>
      <c r="L63">
        <v>0.989</v>
      </c>
      <c r="M63" s="1">
        <f t="shared" si="1"/>
        <v>0.6437125748503022</v>
      </c>
      <c r="N63" s="1">
        <v>37.512401034878515</v>
      </c>
      <c r="O63" s="1">
        <v>93.0744</v>
      </c>
      <c r="P63" s="1">
        <v>0.5991316167664696</v>
      </c>
      <c r="Q63" s="1">
        <v>94.78</v>
      </c>
      <c r="R63" s="1">
        <v>308.6550428143727</v>
      </c>
      <c r="S63" s="1">
        <v>4.465275677855055</v>
      </c>
      <c r="T63" s="1">
        <v>59.854399662376025</v>
      </c>
      <c r="U63" s="1">
        <v>1500.1610918746474</v>
      </c>
      <c r="V63" s="1">
        <v>898.7939403850099</v>
      </c>
      <c r="W63" s="1">
        <v>26.0230092424037</v>
      </c>
      <c r="X63" s="1">
        <v>0</v>
      </c>
      <c r="Y63" s="1">
        <v>0</v>
      </c>
      <c r="Z63" s="16">
        <v>0.38</v>
      </c>
      <c r="AA63" s="16">
        <v>2.94</v>
      </c>
      <c r="AB63">
        <v>0</v>
      </c>
      <c r="AC63">
        <v>0.723</v>
      </c>
      <c r="AD63" s="1">
        <v>4.654041916167684</v>
      </c>
      <c r="AE63" s="25">
        <v>0.04</v>
      </c>
      <c r="AF63" s="25">
        <v>0.039</v>
      </c>
      <c r="AG63" s="25">
        <v>268</v>
      </c>
      <c r="AH63" s="12">
        <v>0.03706777316735823</v>
      </c>
      <c r="AI63">
        <v>0.05394190871369295</v>
      </c>
    </row>
    <row r="64" spans="1:35" ht="14.25">
      <c r="A64">
        <v>1088</v>
      </c>
      <c r="B64" t="s">
        <v>35</v>
      </c>
      <c r="C64">
        <v>6</v>
      </c>
      <c r="D64" t="s">
        <v>23</v>
      </c>
      <c r="E64">
        <v>5</v>
      </c>
      <c r="F64">
        <v>134</v>
      </c>
      <c r="G64">
        <v>136</v>
      </c>
      <c r="H64">
        <v>50.84</v>
      </c>
      <c r="I64">
        <v>50.84</v>
      </c>
      <c r="J64" s="16">
        <v>6.27591</v>
      </c>
      <c r="K64" s="16">
        <v>0.6508721687060615</v>
      </c>
      <c r="L64">
        <v>0.989</v>
      </c>
      <c r="M64" s="1">
        <f t="shared" si="1"/>
        <v>0.6437125748502948</v>
      </c>
      <c r="N64" s="1">
        <v>25.081847734292754</v>
      </c>
      <c r="O64" s="1">
        <v>92.6574</v>
      </c>
      <c r="P64" s="1">
        <v>0.596447335329337</v>
      </c>
      <c r="Q64" s="1">
        <v>95.89</v>
      </c>
      <c r="R64" s="1">
        <v>313.812944311375</v>
      </c>
      <c r="S64" s="1">
        <v>3.8793103448275854</v>
      </c>
      <c r="T64" s="1">
        <v>44.91604964021274</v>
      </c>
      <c r="U64" s="1">
        <v>823.7063430548004</v>
      </c>
      <c r="V64" s="1">
        <v>491.29745340890844</v>
      </c>
      <c r="W64" s="1">
        <v>19.283007600163863</v>
      </c>
      <c r="X64" s="1">
        <v>0</v>
      </c>
      <c r="Y64" s="1">
        <v>0</v>
      </c>
      <c r="Z64" s="16">
        <v>0.22</v>
      </c>
      <c r="AA64" s="16">
        <v>2.8</v>
      </c>
      <c r="AB64">
        <v>0</v>
      </c>
      <c r="AC64">
        <v>0.73</v>
      </c>
      <c r="AD64" s="1">
        <v>4.699101796407151</v>
      </c>
      <c r="AE64" s="25">
        <v>0.039</v>
      </c>
      <c r="AF64" s="25">
        <v>0.07</v>
      </c>
      <c r="AG64" s="25">
        <v>247</v>
      </c>
      <c r="AH64" s="12">
        <v>0.03383561643835616</v>
      </c>
      <c r="AI64">
        <v>0.09589041095890412</v>
      </c>
    </row>
    <row r="65" spans="1:35" ht="14.25">
      <c r="A65">
        <v>1088</v>
      </c>
      <c r="B65" t="s">
        <v>35</v>
      </c>
      <c r="C65">
        <v>6</v>
      </c>
      <c r="D65" t="s">
        <v>23</v>
      </c>
      <c r="E65">
        <v>6</v>
      </c>
      <c r="F65">
        <v>34</v>
      </c>
      <c r="G65">
        <v>36</v>
      </c>
      <c r="H65">
        <v>51.34</v>
      </c>
      <c r="I65">
        <v>51.34</v>
      </c>
      <c r="J65" s="16">
        <v>6.35273</v>
      </c>
      <c r="K65" s="16">
        <v>0.650872168706069</v>
      </c>
      <c r="L65">
        <v>0.989</v>
      </c>
      <c r="M65" s="1">
        <f t="shared" si="1"/>
        <v>0.6437125748503022</v>
      </c>
      <c r="N65" s="1">
        <v>23.343505397955138</v>
      </c>
      <c r="O65" s="1">
        <v>93.65820000000001</v>
      </c>
      <c r="P65" s="1">
        <v>0.6028896107784457</v>
      </c>
      <c r="Q65" s="1">
        <v>95.75</v>
      </c>
      <c r="R65" s="1">
        <v>316.43654940119904</v>
      </c>
      <c r="S65" s="1">
        <v>3.8944093144635152</v>
      </c>
      <c r="T65" s="1">
        <v>37.75456919060052</v>
      </c>
      <c r="U65" s="1">
        <v>859.9020900366011</v>
      </c>
      <c r="V65" s="1">
        <v>518.4260363697384</v>
      </c>
      <c r="W65" s="1">
        <v>19.70212497266775</v>
      </c>
      <c r="X65" s="1">
        <v>0</v>
      </c>
      <c r="Y65" s="1">
        <v>0</v>
      </c>
      <c r="Z65" s="16">
        <v>0.76</v>
      </c>
      <c r="AA65" s="16">
        <v>2.13</v>
      </c>
      <c r="AB65">
        <v>0</v>
      </c>
      <c r="AC65">
        <v>0.725</v>
      </c>
      <c r="AD65" s="1">
        <v>4.666916167664691</v>
      </c>
      <c r="AE65" s="25">
        <v>0.041</v>
      </c>
      <c r="AF65" s="25">
        <v>0.071</v>
      </c>
      <c r="AG65" s="25">
        <v>281</v>
      </c>
      <c r="AH65" s="12">
        <v>0.038758620689655174</v>
      </c>
      <c r="AI65">
        <v>0.09793103448275861</v>
      </c>
    </row>
    <row r="66" spans="1:33" ht="14.25">
      <c r="A66">
        <v>1088</v>
      </c>
      <c r="B66" t="s">
        <v>35</v>
      </c>
      <c r="C66">
        <v>6</v>
      </c>
      <c r="D66" t="s">
        <v>23</v>
      </c>
      <c r="E66">
        <v>6</v>
      </c>
      <c r="F66">
        <v>109</v>
      </c>
      <c r="G66">
        <v>111</v>
      </c>
      <c r="H66">
        <v>52.09</v>
      </c>
      <c r="I66">
        <v>52.09</v>
      </c>
      <c r="J66" s="16">
        <v>6.46796</v>
      </c>
      <c r="K66" s="16">
        <v>0.6510416666665809</v>
      </c>
      <c r="L66">
        <v>1.126</v>
      </c>
      <c r="M66" s="1">
        <f t="shared" si="1"/>
        <v>0.73307291666657</v>
      </c>
      <c r="N66" s="1">
        <v>15.749652708870807</v>
      </c>
      <c r="O66" s="1">
        <v>92.9076</v>
      </c>
      <c r="P66" s="1">
        <v>0.6810804531249103</v>
      </c>
      <c r="Q66" s="1">
        <v>94.93</v>
      </c>
      <c r="R66" s="1">
        <v>362.4974977994314</v>
      </c>
      <c r="S66" s="1">
        <v>4.679184657094085</v>
      </c>
      <c r="T66" s="1">
        <v>34.562309069840936</v>
      </c>
      <c r="U66" s="1">
        <v>845.0719802209431</v>
      </c>
      <c r="V66" s="1">
        <v>575.5620072120452</v>
      </c>
      <c r="W66" s="1">
        <v>19.53403491982744</v>
      </c>
      <c r="X66" s="1">
        <v>0</v>
      </c>
      <c r="Y66" s="1">
        <v>0</v>
      </c>
      <c r="Z66" s="16">
        <v>0.3</v>
      </c>
      <c r="AA66" s="16">
        <v>2.85</v>
      </c>
      <c r="AB66">
        <v>0</v>
      </c>
      <c r="AE66" s="25"/>
      <c r="AF66" s="25"/>
      <c r="AG66" s="25"/>
    </row>
    <row r="67" spans="1:35" ht="14.25">
      <c r="A67">
        <v>1088</v>
      </c>
      <c r="B67" t="s">
        <v>35</v>
      </c>
      <c r="C67">
        <v>6</v>
      </c>
      <c r="D67" t="s">
        <v>23</v>
      </c>
      <c r="E67">
        <v>6</v>
      </c>
      <c r="F67">
        <v>114</v>
      </c>
      <c r="G67">
        <v>116</v>
      </c>
      <c r="H67">
        <v>52.14</v>
      </c>
      <c r="I67">
        <v>52.14</v>
      </c>
      <c r="J67" s="16">
        <v>6.47564</v>
      </c>
      <c r="K67" s="16">
        <v>0.6512301013024361</v>
      </c>
      <c r="L67">
        <v>1.126</v>
      </c>
      <c r="M67" s="1">
        <f t="shared" si="1"/>
        <v>0.733285094066543</v>
      </c>
      <c r="N67" s="1">
        <v>24.766825125291202</v>
      </c>
      <c r="O67" s="1">
        <v>92.4906</v>
      </c>
      <c r="P67" s="1">
        <v>0.67821978321271</v>
      </c>
      <c r="Q67" s="1">
        <v>96.46</v>
      </c>
      <c r="R67" s="1">
        <v>368.8001944254567</v>
      </c>
      <c r="S67" s="1">
        <v>3.35637711652139</v>
      </c>
      <c r="T67" s="1">
        <v>36.49181007671574</v>
      </c>
      <c r="U67" s="1">
        <v>1031.007960181898</v>
      </c>
      <c r="V67" s="1">
        <v>699.2499952451452</v>
      </c>
      <c r="W67" s="1">
        <v>21.579379808312375</v>
      </c>
      <c r="X67" s="1">
        <v>0</v>
      </c>
      <c r="Y67" s="1">
        <v>0</v>
      </c>
      <c r="Z67" s="16">
        <v>0.45</v>
      </c>
      <c r="AA67" s="16">
        <v>2.51</v>
      </c>
      <c r="AB67">
        <v>0</v>
      </c>
      <c r="AC67">
        <v>0.873</v>
      </c>
      <c r="AD67" s="1">
        <v>6.40157887120092</v>
      </c>
      <c r="AE67" s="25">
        <v>0.045</v>
      </c>
      <c r="AF67" s="25">
        <v>0.058</v>
      </c>
      <c r="AG67" s="25">
        <v>265</v>
      </c>
      <c r="AH67" s="12">
        <v>0.030355097365406643</v>
      </c>
      <c r="AI67">
        <v>0.06643757159221077</v>
      </c>
    </row>
    <row r="68" spans="1:35" ht="14.25">
      <c r="A68">
        <v>1088</v>
      </c>
      <c r="B68" t="s">
        <v>35</v>
      </c>
      <c r="C68">
        <v>6</v>
      </c>
      <c r="D68" t="s">
        <v>23</v>
      </c>
      <c r="E68">
        <v>6</v>
      </c>
      <c r="F68">
        <v>123</v>
      </c>
      <c r="G68">
        <v>125</v>
      </c>
      <c r="H68">
        <v>52.23</v>
      </c>
      <c r="I68">
        <v>52.23</v>
      </c>
      <c r="J68" s="16">
        <v>6.48946</v>
      </c>
      <c r="K68" s="16">
        <v>0.6508875739645475</v>
      </c>
      <c r="L68">
        <v>1.126</v>
      </c>
      <c r="M68" s="1">
        <f t="shared" si="1"/>
        <v>0.7328994082840805</v>
      </c>
      <c r="N68" s="1">
        <v>23.84770303464901</v>
      </c>
      <c r="O68" s="1">
        <v>93.32459999999999</v>
      </c>
      <c r="P68" s="1">
        <v>0.683975441183485</v>
      </c>
      <c r="Q68" s="1">
        <v>94.61</v>
      </c>
      <c r="R68" s="1">
        <v>362.160798791744</v>
      </c>
      <c r="S68" s="1">
        <v>4.742247281514298</v>
      </c>
      <c r="T68" s="1">
        <v>44.42447944191946</v>
      </c>
      <c r="U68" s="1">
        <v>1024.8801359412905</v>
      </c>
      <c r="V68" s="1">
        <v>700.9928431406342</v>
      </c>
      <c r="W68" s="1">
        <v>21.509496512038282</v>
      </c>
      <c r="X68" s="1">
        <v>0</v>
      </c>
      <c r="Y68" s="1">
        <v>0</v>
      </c>
      <c r="Z68" s="16">
        <v>0.15</v>
      </c>
      <c r="AA68" s="16">
        <v>2.53</v>
      </c>
      <c r="AB68">
        <v>0.01</v>
      </c>
      <c r="AC68">
        <v>0.84</v>
      </c>
      <c r="AD68" s="1">
        <v>6.156355029586277</v>
      </c>
      <c r="AE68" s="25">
        <v>0.044</v>
      </c>
      <c r="AF68" s="25">
        <v>0.043</v>
      </c>
      <c r="AG68" s="25">
        <v>290</v>
      </c>
      <c r="AH68" s="12">
        <v>0.034523809523809526</v>
      </c>
      <c r="AI68">
        <v>0.05119047619047619</v>
      </c>
    </row>
    <row r="69" spans="1:35" ht="14.25">
      <c r="A69">
        <v>1088</v>
      </c>
      <c r="B69" t="s">
        <v>35</v>
      </c>
      <c r="C69">
        <v>6</v>
      </c>
      <c r="D69" t="s">
        <v>23</v>
      </c>
      <c r="E69">
        <v>6</v>
      </c>
      <c r="F69">
        <v>134</v>
      </c>
      <c r="G69">
        <v>136</v>
      </c>
      <c r="H69">
        <v>52.34</v>
      </c>
      <c r="I69">
        <v>52.34</v>
      </c>
      <c r="J69" s="16">
        <v>6.50636</v>
      </c>
      <c r="K69" s="16">
        <v>0.6322640632264072</v>
      </c>
      <c r="L69">
        <v>1.126</v>
      </c>
      <c r="M69" s="1">
        <f t="shared" si="1"/>
        <v>0.7119293351929344</v>
      </c>
      <c r="N69" s="1">
        <v>27.750385632437194</v>
      </c>
      <c r="O69" s="1">
        <v>92.6574</v>
      </c>
      <c r="P69" s="1">
        <v>0.659655211827058</v>
      </c>
      <c r="Q69" s="1">
        <v>95.07</v>
      </c>
      <c r="R69" s="1">
        <v>354.25346000781076</v>
      </c>
      <c r="S69" s="1">
        <v>4.806248122559327</v>
      </c>
      <c r="T69" s="1">
        <v>41.30640580624804</v>
      </c>
      <c r="U69" s="1">
        <v>1164.5256032393124</v>
      </c>
      <c r="V69" s="1">
        <v>768.1853834828611</v>
      </c>
      <c r="W69" s="1">
        <v>22.597712872471174</v>
      </c>
      <c r="X69" s="1">
        <v>0</v>
      </c>
      <c r="Y69" s="1">
        <v>0</v>
      </c>
      <c r="Z69" s="16">
        <v>0.37</v>
      </c>
      <c r="AA69" s="16">
        <v>2.38</v>
      </c>
      <c r="AB69">
        <v>0</v>
      </c>
      <c r="AC69">
        <v>0.751</v>
      </c>
      <c r="AD69" s="1">
        <v>5.346589307298938</v>
      </c>
      <c r="AE69" s="25">
        <v>0.04</v>
      </c>
      <c r="AF69" s="25">
        <v>0.043</v>
      </c>
      <c r="AG69" s="25">
        <v>273</v>
      </c>
      <c r="AH69" s="12">
        <v>0.036351531291611186</v>
      </c>
      <c r="AI69">
        <v>0.05725699067909454</v>
      </c>
    </row>
    <row r="70" spans="1:35" ht="14.25">
      <c r="A70">
        <v>1088</v>
      </c>
      <c r="B70" t="s">
        <v>35</v>
      </c>
      <c r="C70">
        <v>7</v>
      </c>
      <c r="D70" t="s">
        <v>23</v>
      </c>
      <c r="E70">
        <v>1</v>
      </c>
      <c r="F70">
        <v>2</v>
      </c>
      <c r="G70">
        <v>4</v>
      </c>
      <c r="H70">
        <v>53.02</v>
      </c>
      <c r="I70">
        <v>53.02</v>
      </c>
      <c r="J70" s="16">
        <v>6.61391</v>
      </c>
      <c r="K70" s="16">
        <v>0.7161458333333174</v>
      </c>
      <c r="L70">
        <v>1.107</v>
      </c>
      <c r="M70" s="1">
        <f t="shared" si="1"/>
        <v>0.7927734374999823</v>
      </c>
      <c r="N70" s="1">
        <v>25.692220552033632</v>
      </c>
      <c r="O70" s="1">
        <v>93.24119999999999</v>
      </c>
      <c r="P70" s="1">
        <v>0.7391914664062333</v>
      </c>
      <c r="Q70" s="1">
        <v>92.22</v>
      </c>
      <c r="R70" s="1">
        <v>387.6269210859288</v>
      </c>
      <c r="S70" s="1">
        <v>7.567405031572617</v>
      </c>
      <c r="T70" s="1">
        <v>37.06354369984819</v>
      </c>
      <c r="U70" s="1">
        <v>2158.435995468705</v>
      </c>
      <c r="V70" s="1">
        <v>1595.4974686345101</v>
      </c>
      <c r="W70" s="1">
        <v>32.74243987679966</v>
      </c>
      <c r="X70" s="1">
        <v>304.290433087162</v>
      </c>
      <c r="Y70" s="1">
        <v>217.91632577856166</v>
      </c>
      <c r="Z70" s="16">
        <v>-0.13</v>
      </c>
      <c r="AA70" s="16">
        <v>2.63</v>
      </c>
      <c r="AB70">
        <v>0</v>
      </c>
      <c r="AC70">
        <v>0.879</v>
      </c>
      <c r="AD70" s="1">
        <v>6.968478515624845</v>
      </c>
      <c r="AE70" s="25">
        <v>0.048</v>
      </c>
      <c r="AF70" s="25">
        <v>0.047</v>
      </c>
      <c r="AG70" s="25">
        <v>252</v>
      </c>
      <c r="AH70" s="12">
        <v>0.028668941979522185</v>
      </c>
      <c r="AI70">
        <v>0.053469852104664393</v>
      </c>
    </row>
    <row r="71" spans="1:35" ht="14.25">
      <c r="A71">
        <v>1088</v>
      </c>
      <c r="B71" t="s">
        <v>35</v>
      </c>
      <c r="C71">
        <v>7</v>
      </c>
      <c r="D71" t="s">
        <v>23</v>
      </c>
      <c r="E71">
        <v>1</v>
      </c>
      <c r="F71">
        <v>13</v>
      </c>
      <c r="G71">
        <v>15</v>
      </c>
      <c r="H71">
        <v>53.13</v>
      </c>
      <c r="I71">
        <v>53.13</v>
      </c>
      <c r="J71" s="16">
        <v>6.62927</v>
      </c>
      <c r="K71" s="16">
        <v>0.5855562784645217</v>
      </c>
      <c r="L71">
        <v>1.107</v>
      </c>
      <c r="M71" s="1">
        <f t="shared" si="1"/>
        <v>0.6482108002602256</v>
      </c>
      <c r="N71" s="1">
        <v>14.826927359894972</v>
      </c>
      <c r="O71" s="1">
        <v>93.4914</v>
      </c>
      <c r="P71" s="1">
        <v>0.6060213521144885</v>
      </c>
      <c r="Q71" s="1">
        <v>91.88</v>
      </c>
      <c r="R71" s="1">
        <v>316.4295730461833</v>
      </c>
      <c r="S71" s="1">
        <v>7.6304413390972154</v>
      </c>
      <c r="T71" s="1">
        <v>37.94079233783196</v>
      </c>
      <c r="U71" s="1">
        <v>475.14095485927953</v>
      </c>
      <c r="V71" s="1">
        <v>287.9455639087897</v>
      </c>
      <c r="W71" s="1">
        <v>13.891088254516058</v>
      </c>
      <c r="X71" s="1">
        <v>40.070301602372496</v>
      </c>
      <c r="Y71" s="1">
        <v>23.4634166832362</v>
      </c>
      <c r="Z71" s="16">
        <v>0</v>
      </c>
      <c r="AA71" s="16">
        <v>2.46</v>
      </c>
      <c r="AB71">
        <v>0</v>
      </c>
      <c r="AC71">
        <v>0.839</v>
      </c>
      <c r="AD71" s="1">
        <v>5.438488614183292</v>
      </c>
      <c r="AE71" s="25">
        <v>0.046</v>
      </c>
      <c r="AF71" s="25">
        <v>0.044</v>
      </c>
      <c r="AG71" s="25">
        <v>273</v>
      </c>
      <c r="AH71" s="12">
        <v>0.03253873659117998</v>
      </c>
      <c r="AI71">
        <v>0.052443384982121574</v>
      </c>
    </row>
    <row r="72" spans="1:33" ht="14.25">
      <c r="A72">
        <v>1088</v>
      </c>
      <c r="B72" t="s">
        <v>35</v>
      </c>
      <c r="C72">
        <v>7</v>
      </c>
      <c r="D72" t="s">
        <v>23</v>
      </c>
      <c r="E72">
        <v>1</v>
      </c>
      <c r="F72">
        <v>22</v>
      </c>
      <c r="G72">
        <v>24</v>
      </c>
      <c r="H72">
        <v>53.22</v>
      </c>
      <c r="I72">
        <v>53.22</v>
      </c>
      <c r="J72" s="16">
        <v>6.64464</v>
      </c>
      <c r="K72" s="16">
        <v>0.7812500000000162</v>
      </c>
      <c r="L72">
        <v>1.107</v>
      </c>
      <c r="M72" s="1">
        <f t="shared" si="1"/>
        <v>0.8648437500000179</v>
      </c>
      <c r="N72" s="1">
        <v>20.347939191935613</v>
      </c>
      <c r="O72" s="1">
        <v>95.5764</v>
      </c>
      <c r="P72" s="1">
        <v>0.8265865218750171</v>
      </c>
      <c r="Q72" s="1">
        <v>92.72</v>
      </c>
      <c r="R72" s="1">
        <v>426.7621991250088</v>
      </c>
      <c r="S72" s="1">
        <v>6.62638469284995</v>
      </c>
      <c r="T72" s="1">
        <v>25.970664365832615</v>
      </c>
      <c r="U72" s="1">
        <v>1341.817992439639</v>
      </c>
      <c r="V72" s="1">
        <v>1109.1286673599993</v>
      </c>
      <c r="W72" s="1">
        <v>26.963889406621316</v>
      </c>
      <c r="X72" s="1">
        <v>121.9031989269165</v>
      </c>
      <c r="Y72" s="1">
        <v>95.23687416165549</v>
      </c>
      <c r="Z72" s="16">
        <v>-0.32</v>
      </c>
      <c r="AA72" s="16">
        <v>2.51</v>
      </c>
      <c r="AB72">
        <v>0.02</v>
      </c>
      <c r="AE72" s="25"/>
      <c r="AF72" s="25"/>
      <c r="AG72" s="25"/>
    </row>
    <row r="73" spans="1:35" ht="14.25">
      <c r="A73">
        <v>1088</v>
      </c>
      <c r="B73" t="s">
        <v>35</v>
      </c>
      <c r="C73">
        <v>7</v>
      </c>
      <c r="D73" t="s">
        <v>23</v>
      </c>
      <c r="E73">
        <v>1</v>
      </c>
      <c r="F73">
        <v>34</v>
      </c>
      <c r="G73">
        <v>36</v>
      </c>
      <c r="H73">
        <v>53.34</v>
      </c>
      <c r="I73">
        <v>53.34</v>
      </c>
      <c r="J73" s="16">
        <v>6.66</v>
      </c>
      <c r="K73" s="16">
        <v>2.4570024570025746</v>
      </c>
      <c r="L73">
        <v>1.107</v>
      </c>
      <c r="M73" s="1">
        <f t="shared" si="1"/>
        <v>2.71990171990185</v>
      </c>
      <c r="N73" s="1">
        <v>16.017481918771047</v>
      </c>
      <c r="O73" s="1">
        <v>93.9918</v>
      </c>
      <c r="P73" s="1">
        <v>2.556484584766707</v>
      </c>
      <c r="Q73" s="1">
        <v>94</v>
      </c>
      <c r="R73" s="1">
        <v>1363.747842751908</v>
      </c>
      <c r="S73" s="1">
        <v>5.213270142180095</v>
      </c>
      <c r="T73" s="1">
        <v>24.0531914893617</v>
      </c>
      <c r="U73" s="1">
        <v>724.6246157484039</v>
      </c>
      <c r="V73" s="1">
        <v>1852.4916599032929</v>
      </c>
      <c r="W73" s="1">
        <v>35.13986214679195</v>
      </c>
      <c r="X73" s="1">
        <v>86.90354367625835</v>
      </c>
      <c r="Y73" s="1">
        <v>213.52222033479734</v>
      </c>
      <c r="Z73" s="16">
        <v>-0.48</v>
      </c>
      <c r="AA73" s="16">
        <v>2.58</v>
      </c>
      <c r="AB73">
        <v>0.12</v>
      </c>
      <c r="AC73">
        <v>0.684</v>
      </c>
      <c r="AD73" s="1">
        <v>18.604127764128656</v>
      </c>
      <c r="AE73" s="25">
        <v>0.039</v>
      </c>
      <c r="AF73" s="25">
        <v>0.063</v>
      </c>
      <c r="AG73" s="25">
        <v>418</v>
      </c>
      <c r="AH73" s="12">
        <v>0.0611111111111111</v>
      </c>
      <c r="AI73">
        <v>0.09210526315789473</v>
      </c>
    </row>
    <row r="74" spans="1:35" ht="14.25">
      <c r="A74">
        <v>1088</v>
      </c>
      <c r="B74" t="s">
        <v>35</v>
      </c>
      <c r="C74">
        <v>7</v>
      </c>
      <c r="D74" t="s">
        <v>23</v>
      </c>
      <c r="E74">
        <v>1</v>
      </c>
      <c r="F74">
        <v>44</v>
      </c>
      <c r="G74">
        <v>46</v>
      </c>
      <c r="H74">
        <v>53.44</v>
      </c>
      <c r="I74">
        <v>53.44</v>
      </c>
      <c r="J74" s="16">
        <v>6.66407</v>
      </c>
      <c r="K74" s="16">
        <v>2.289452166802835</v>
      </c>
      <c r="L74">
        <v>1.107</v>
      </c>
      <c r="M74" s="1">
        <f t="shared" si="1"/>
        <v>2.534423548650738</v>
      </c>
      <c r="N74" s="1">
        <v>19.781864593606777</v>
      </c>
      <c r="O74" s="1">
        <v>93.9084</v>
      </c>
      <c r="P74" s="1">
        <v>2.3800366037611296</v>
      </c>
      <c r="Q74" s="1">
        <v>92.28</v>
      </c>
      <c r="R74" s="1">
        <v>1249.836577491355</v>
      </c>
      <c r="S74" s="1">
        <v>6.834931852599698</v>
      </c>
      <c r="T74" s="1">
        <v>26.70134373645427</v>
      </c>
      <c r="U74" s="1">
        <v>1127.53161803098</v>
      </c>
      <c r="V74" s="1">
        <v>2683.566522811745</v>
      </c>
      <c r="W74" s="1">
        <v>42.312712607127196</v>
      </c>
      <c r="X74" s="1">
        <v>87.39847421244997</v>
      </c>
      <c r="Y74" s="1">
        <v>200.09462616095527</v>
      </c>
      <c r="Z74" s="16">
        <v>-0.36</v>
      </c>
      <c r="AA74" s="16">
        <v>2.58</v>
      </c>
      <c r="AB74">
        <v>0.05</v>
      </c>
      <c r="AC74">
        <v>0.692</v>
      </c>
      <c r="AD74" s="1">
        <v>17.538210956663104</v>
      </c>
      <c r="AE74" s="25">
        <v>0.039</v>
      </c>
      <c r="AF74" s="25">
        <v>0.072</v>
      </c>
      <c r="AG74" s="25">
        <v>310</v>
      </c>
      <c r="AH74" s="12">
        <v>0.04479768786127168</v>
      </c>
      <c r="AI74">
        <v>0.10404624277456648</v>
      </c>
    </row>
    <row r="75" spans="1:35" ht="14.25">
      <c r="A75">
        <v>1088</v>
      </c>
      <c r="B75" t="s">
        <v>35</v>
      </c>
      <c r="C75">
        <v>7</v>
      </c>
      <c r="D75" t="s">
        <v>23</v>
      </c>
      <c r="E75">
        <v>1</v>
      </c>
      <c r="F75">
        <v>72</v>
      </c>
      <c r="G75">
        <v>74</v>
      </c>
      <c r="H75">
        <v>53.72</v>
      </c>
      <c r="I75">
        <v>53.72</v>
      </c>
      <c r="J75" s="16">
        <v>6.6763</v>
      </c>
      <c r="K75" s="16">
        <v>2.587800369685889</v>
      </c>
      <c r="L75">
        <v>1.107</v>
      </c>
      <c r="M75" s="1">
        <f t="shared" si="1"/>
        <v>2.864695009242279</v>
      </c>
      <c r="N75" s="1">
        <v>25.72572982536614</v>
      </c>
      <c r="O75" s="1">
        <v>92.4072</v>
      </c>
      <c r="P75" s="1">
        <v>2.6471844465805314</v>
      </c>
      <c r="Q75" s="1">
        <v>92.21</v>
      </c>
      <c r="R75" s="1">
        <v>1419.0327459815826</v>
      </c>
      <c r="S75" s="1">
        <v>7.1867136386512325</v>
      </c>
      <c r="T75" s="1">
        <v>34.725084047283374</v>
      </c>
      <c r="U75" s="1">
        <v>1640.6854092264343</v>
      </c>
      <c r="V75" s="1">
        <v>4343.196897035831</v>
      </c>
      <c r="W75" s="1">
        <v>54.26486910109783</v>
      </c>
      <c r="X75" s="1">
        <v>109.90537253038892</v>
      </c>
      <c r="Y75" s="1">
        <v>284.4131636646058</v>
      </c>
      <c r="Z75" s="16">
        <v>-0.44</v>
      </c>
      <c r="AA75" s="16">
        <v>2.55</v>
      </c>
      <c r="AB75">
        <v>0.07</v>
      </c>
      <c r="AC75">
        <v>0.631</v>
      </c>
      <c r="AD75" s="1">
        <v>18.07622550831878</v>
      </c>
      <c r="AE75" s="25">
        <v>0.036</v>
      </c>
      <c r="AF75" s="25">
        <v>0.057</v>
      </c>
      <c r="AG75" s="25">
        <v>201</v>
      </c>
      <c r="AH75" s="12">
        <v>0.03185419968304279</v>
      </c>
      <c r="AI75">
        <v>0.09033280507131537</v>
      </c>
    </row>
    <row r="76" spans="1:35" ht="14.25">
      <c r="A76">
        <v>1088</v>
      </c>
      <c r="B76" t="s">
        <v>35</v>
      </c>
      <c r="C76">
        <v>7</v>
      </c>
      <c r="D76" t="s">
        <v>23</v>
      </c>
      <c r="E76">
        <v>1</v>
      </c>
      <c r="F76">
        <v>114</v>
      </c>
      <c r="G76">
        <v>116</v>
      </c>
      <c r="H76">
        <v>54.14</v>
      </c>
      <c r="I76">
        <v>54.14</v>
      </c>
      <c r="J76" s="16">
        <v>6.69253</v>
      </c>
      <c r="K76" s="16">
        <v>2.4587284861257186</v>
      </c>
      <c r="L76">
        <v>1.097</v>
      </c>
      <c r="M76" s="1">
        <f t="shared" si="1"/>
        <v>2.6972251492799133</v>
      </c>
      <c r="N76" s="1">
        <v>12.969041588909624</v>
      </c>
      <c r="O76" s="1">
        <v>94.5756</v>
      </c>
      <c r="P76" s="1">
        <v>2.5509168682823735</v>
      </c>
      <c r="Q76" s="1">
        <v>93.63</v>
      </c>
      <c r="R76" s="1">
        <v>1367.2580065964019</v>
      </c>
      <c r="S76" s="1">
        <v>5.823777911888956</v>
      </c>
      <c r="T76" s="1">
        <v>26.337712271707787</v>
      </c>
      <c r="U76" s="1">
        <v>608.3169488136497</v>
      </c>
      <c r="V76" s="1">
        <v>1551.765965990804</v>
      </c>
      <c r="W76" s="1">
        <v>32.207792631561624</v>
      </c>
      <c r="X76" s="1">
        <v>52.21263912956545</v>
      </c>
      <c r="Y76" s="1">
        <v>128.37670316366493</v>
      </c>
      <c r="Z76" s="16">
        <v>0.13</v>
      </c>
      <c r="AA76" s="16">
        <v>2.45</v>
      </c>
      <c r="AB76">
        <v>0</v>
      </c>
      <c r="AC76">
        <v>0.609</v>
      </c>
      <c r="AD76" s="1">
        <v>16.426101159114673</v>
      </c>
      <c r="AE76" s="25">
        <v>0.033</v>
      </c>
      <c r="AF76" s="25">
        <v>0.076</v>
      </c>
      <c r="AG76" s="25">
        <v>198</v>
      </c>
      <c r="AH76" s="12">
        <v>0.03251231527093596</v>
      </c>
      <c r="AI76">
        <v>0.12479474548440066</v>
      </c>
    </row>
    <row r="77" spans="1:35" ht="14.25">
      <c r="A77">
        <v>1088</v>
      </c>
      <c r="B77" t="s">
        <v>35</v>
      </c>
      <c r="C77">
        <v>7</v>
      </c>
      <c r="D77" t="s">
        <v>23</v>
      </c>
      <c r="E77">
        <v>2</v>
      </c>
      <c r="F77">
        <v>34</v>
      </c>
      <c r="G77">
        <v>36</v>
      </c>
      <c r="H77">
        <v>54.84</v>
      </c>
      <c r="I77">
        <v>54.84</v>
      </c>
      <c r="J77" s="16">
        <v>6.721</v>
      </c>
      <c r="K77" s="22">
        <v>2.458613342075087</v>
      </c>
      <c r="L77">
        <v>1.17</v>
      </c>
      <c r="M77" s="1">
        <f t="shared" si="1"/>
        <v>2.8765776102278515</v>
      </c>
      <c r="N77" s="1">
        <v>14.747528504846224</v>
      </c>
      <c r="O77" s="1">
        <v>93.40799999999999</v>
      </c>
      <c r="P77" s="1">
        <v>2.6869536141616313</v>
      </c>
      <c r="Q77" s="1">
        <v>90.3</v>
      </c>
      <c r="R77" s="1">
        <v>1424.4961907884056</v>
      </c>
      <c r="S77" s="1">
        <v>9.045124899274777</v>
      </c>
      <c r="T77" s="1">
        <v>40.08859357696567</v>
      </c>
      <c r="U77" s="1">
        <v>1107.7579950650734</v>
      </c>
      <c r="V77" s="1">
        <v>2976.4943484565415</v>
      </c>
      <c r="W77" s="1">
        <v>43.46185715844678</v>
      </c>
      <c r="X77" s="1">
        <v>43.298538874643185</v>
      </c>
      <c r="Y77" s="1">
        <v>106.45436536955455</v>
      </c>
      <c r="Z77" s="16">
        <v>0.02</v>
      </c>
      <c r="AA77" s="16">
        <v>2.93</v>
      </c>
      <c r="AB77">
        <v>0.1</v>
      </c>
      <c r="AC77">
        <v>0.829</v>
      </c>
      <c r="AD77" s="1">
        <v>23.846828388788886</v>
      </c>
      <c r="AE77" s="25">
        <v>0.046</v>
      </c>
      <c r="AF77" s="25">
        <v>0.036</v>
      </c>
      <c r="AG77" s="25">
        <v>233</v>
      </c>
      <c r="AH77" s="12">
        <v>0.02810615199034982</v>
      </c>
      <c r="AI77">
        <v>0.04342581423401689</v>
      </c>
    </row>
    <row r="78" spans="1:35" ht="14.25">
      <c r="A78">
        <v>1088</v>
      </c>
      <c r="B78" t="s">
        <v>35</v>
      </c>
      <c r="C78">
        <v>7</v>
      </c>
      <c r="D78" t="s">
        <v>23</v>
      </c>
      <c r="E78">
        <v>3</v>
      </c>
      <c r="F78">
        <v>34</v>
      </c>
      <c r="G78">
        <v>36</v>
      </c>
      <c r="H78">
        <v>56.34</v>
      </c>
      <c r="I78">
        <v>56.34</v>
      </c>
      <c r="J78" s="16">
        <v>6.78201</v>
      </c>
      <c r="K78" s="22">
        <v>2.4590163934426252</v>
      </c>
      <c r="L78">
        <v>1.126</v>
      </c>
      <c r="M78" s="1">
        <f aca="true" t="shared" si="2" ref="M78:M99">+K78*L78</f>
        <v>2.768852459016396</v>
      </c>
      <c r="N78" s="1">
        <v>23.73886416829329</v>
      </c>
      <c r="O78" s="1">
        <v>93.4914</v>
      </c>
      <c r="P78" s="1">
        <v>2.5886389278688546</v>
      </c>
      <c r="Q78" s="1">
        <v>88.42</v>
      </c>
      <c r="R78" s="1">
        <v>1379.326778557378</v>
      </c>
      <c r="S78" s="1">
        <v>11.31394182547643</v>
      </c>
      <c r="T78" s="1">
        <v>40.646912463243616</v>
      </c>
      <c r="U78" s="1">
        <v>2056.9147386143927</v>
      </c>
      <c r="V78" s="1">
        <v>5324.609563684407</v>
      </c>
      <c r="W78" s="1">
        <v>59.22834174286876</v>
      </c>
      <c r="X78" s="1">
        <v>113.02059724136654</v>
      </c>
      <c r="Y78" s="1">
        <v>277.9195014131967</v>
      </c>
      <c r="Z78" s="16">
        <v>-0.11</v>
      </c>
      <c r="AA78" s="16">
        <v>2.98</v>
      </c>
      <c r="AB78">
        <v>0</v>
      </c>
      <c r="AC78">
        <v>0.842</v>
      </c>
      <c r="AD78" s="1">
        <v>23.31373770491805</v>
      </c>
      <c r="AE78" s="25">
        <v>0.045</v>
      </c>
      <c r="AF78" s="25">
        <v>0.076</v>
      </c>
      <c r="AG78" s="25">
        <v>248</v>
      </c>
      <c r="AH78" s="12">
        <v>0.029453681710213776</v>
      </c>
      <c r="AI78">
        <v>0.09026128266033254</v>
      </c>
    </row>
    <row r="79" spans="1:35" ht="14.25">
      <c r="A79">
        <v>1088</v>
      </c>
      <c r="B79" t="s">
        <v>35</v>
      </c>
      <c r="C79">
        <v>7</v>
      </c>
      <c r="D79" t="s">
        <v>23</v>
      </c>
      <c r="E79">
        <v>4</v>
      </c>
      <c r="F79">
        <v>34</v>
      </c>
      <c r="G79">
        <v>36</v>
      </c>
      <c r="H79">
        <v>57.84</v>
      </c>
      <c r="I79">
        <v>57.84</v>
      </c>
      <c r="J79" s="16">
        <v>6.84301</v>
      </c>
      <c r="K79" s="16">
        <v>2.4590163934425897</v>
      </c>
      <c r="L79">
        <v>1.09</v>
      </c>
      <c r="M79" s="1">
        <f t="shared" si="2"/>
        <v>2.680327868852423</v>
      </c>
      <c r="N79" s="1">
        <v>11.525891624738414</v>
      </c>
      <c r="O79" s="1">
        <v>92.4906</v>
      </c>
      <c r="P79" s="1">
        <v>2.4790513278688193</v>
      </c>
      <c r="Q79" s="1">
        <v>85.12</v>
      </c>
      <c r="R79" s="1">
        <v>1319.6167554098186</v>
      </c>
      <c r="S79" s="1">
        <v>14.271326417564708</v>
      </c>
      <c r="T79" s="1">
        <v>45.382988721804516</v>
      </c>
      <c r="U79" s="1">
        <v>1670.8513290885614</v>
      </c>
      <c r="V79" s="1">
        <v>4142.12620604838</v>
      </c>
      <c r="W79" s="1">
        <v>53.38144587087395</v>
      </c>
      <c r="X79" s="1">
        <v>134.99042700031168</v>
      </c>
      <c r="Y79" s="1">
        <v>331.9436729515816</v>
      </c>
      <c r="Z79" s="16">
        <v>0.05</v>
      </c>
      <c r="AA79" s="16">
        <v>2.92</v>
      </c>
      <c r="AB79">
        <v>0</v>
      </c>
      <c r="AC79">
        <v>0.965</v>
      </c>
      <c r="AD79" s="1">
        <v>25.86516393442588</v>
      </c>
      <c r="AE79" s="25">
        <v>0.054</v>
      </c>
      <c r="AF79" s="25">
        <v>0.039</v>
      </c>
      <c r="AG79" s="25">
        <v>335</v>
      </c>
      <c r="AH79" s="12">
        <v>0.03471502590673575</v>
      </c>
      <c r="AI79">
        <v>0.04041450777202073</v>
      </c>
    </row>
    <row r="80" spans="1:35" ht="14.25">
      <c r="A80">
        <v>1088</v>
      </c>
      <c r="B80" t="s">
        <v>35</v>
      </c>
      <c r="C80">
        <v>7</v>
      </c>
      <c r="D80" t="s">
        <v>23</v>
      </c>
      <c r="E80">
        <v>5</v>
      </c>
      <c r="F80">
        <v>34</v>
      </c>
      <c r="G80">
        <v>36</v>
      </c>
      <c r="H80">
        <v>59.34</v>
      </c>
      <c r="I80">
        <v>59.34</v>
      </c>
      <c r="J80" s="16">
        <v>6.90401</v>
      </c>
      <c r="K80" s="16">
        <v>2.4590163934426252</v>
      </c>
      <c r="L80">
        <v>1.119</v>
      </c>
      <c r="M80" s="1">
        <f t="shared" si="2"/>
        <v>2.7516393442622977</v>
      </c>
      <c r="N80" s="1">
        <v>8.37467417808795</v>
      </c>
      <c r="O80" s="1">
        <v>93.9918</v>
      </c>
      <c r="P80" s="1">
        <v>2.5863153491803303</v>
      </c>
      <c r="Q80" s="1">
        <v>85.22</v>
      </c>
      <c r="R80" s="1">
        <v>1391.491578983608</v>
      </c>
      <c r="S80" s="1">
        <v>13.692525825400043</v>
      </c>
      <c r="T80" s="1">
        <v>43.323163576625205</v>
      </c>
      <c r="U80" s="1">
        <v>936.3346611452114</v>
      </c>
      <c r="V80" s="1">
        <v>2421.6567060894236</v>
      </c>
      <c r="W80" s="1">
        <v>39.96105806553743</v>
      </c>
      <c r="X80" s="1">
        <v>141.6234865046666</v>
      </c>
      <c r="Y80" s="1">
        <v>348.2544750114756</v>
      </c>
      <c r="Z80" s="16">
        <v>0.02</v>
      </c>
      <c r="AA80" s="16">
        <v>3.29</v>
      </c>
      <c r="AB80">
        <v>0.25</v>
      </c>
      <c r="AC80">
        <v>0.649</v>
      </c>
      <c r="AD80" s="1">
        <v>17.858139344262312</v>
      </c>
      <c r="AE80" s="25">
        <v>0.038</v>
      </c>
      <c r="AF80" s="25">
        <v>0.034</v>
      </c>
      <c r="AG80" s="25">
        <v>321</v>
      </c>
      <c r="AH80" s="12">
        <v>0.04946070878274268</v>
      </c>
      <c r="AI80">
        <v>0.052388289676425275</v>
      </c>
    </row>
    <row r="81" spans="1:35" ht="14.25">
      <c r="A81">
        <v>1088</v>
      </c>
      <c r="B81" t="s">
        <v>35</v>
      </c>
      <c r="C81">
        <v>7</v>
      </c>
      <c r="D81" t="s">
        <v>23</v>
      </c>
      <c r="E81">
        <v>6</v>
      </c>
      <c r="F81">
        <v>34</v>
      </c>
      <c r="G81">
        <v>36</v>
      </c>
      <c r="H81">
        <v>60.84</v>
      </c>
      <c r="I81">
        <v>60.84</v>
      </c>
      <c r="J81" s="16">
        <v>6.96501</v>
      </c>
      <c r="K81" s="16">
        <v>2.4589012224251805</v>
      </c>
      <c r="L81">
        <v>1.113</v>
      </c>
      <c r="M81" s="1">
        <f t="shared" si="2"/>
        <v>2.736757060559226</v>
      </c>
      <c r="N81" s="1">
        <v>12.387734786080756</v>
      </c>
      <c r="O81" s="1">
        <v>93.9918</v>
      </c>
      <c r="P81" s="1">
        <v>2.572327222846707</v>
      </c>
      <c r="Q81" s="1">
        <v>88.9</v>
      </c>
      <c r="R81" s="1">
        <v>1480.2232231277233</v>
      </c>
      <c r="S81" s="1">
        <v>10.60834590246355</v>
      </c>
      <c r="T81" s="1">
        <v>43.633295838020246</v>
      </c>
      <c r="U81" s="1">
        <v>1088.7298578976731</v>
      </c>
      <c r="V81" s="1">
        <v>2800.5694517962115</v>
      </c>
      <c r="W81" s="1">
        <v>43.08948709806144</v>
      </c>
      <c r="X81" s="1">
        <v>68.17069235229125</v>
      </c>
      <c r="Y81" s="1">
        <v>167.62499875861988</v>
      </c>
      <c r="Z81" s="16">
        <v>0.32</v>
      </c>
      <c r="AA81" s="16">
        <v>2.92</v>
      </c>
      <c r="AB81">
        <v>0</v>
      </c>
      <c r="AC81">
        <v>0.649</v>
      </c>
      <c r="AD81" s="1">
        <v>17.76155332302938</v>
      </c>
      <c r="AE81" s="25">
        <v>0.035</v>
      </c>
      <c r="AF81" s="25">
        <v>0.061</v>
      </c>
      <c r="AG81" s="25">
        <v>230</v>
      </c>
      <c r="AH81" s="12">
        <v>0.03543913713405239</v>
      </c>
      <c r="AI81">
        <v>0.09399075500770415</v>
      </c>
    </row>
    <row r="82" spans="1:35" ht="14.25">
      <c r="A82">
        <v>1088</v>
      </c>
      <c r="B82" t="s">
        <v>35</v>
      </c>
      <c r="C82">
        <v>8</v>
      </c>
      <c r="D82" t="s">
        <v>23</v>
      </c>
      <c r="E82">
        <v>2</v>
      </c>
      <c r="F82">
        <v>34</v>
      </c>
      <c r="G82">
        <v>36</v>
      </c>
      <c r="H82">
        <v>64.34</v>
      </c>
      <c r="I82">
        <v>64.34</v>
      </c>
      <c r="J82" s="16">
        <v>7.10735</v>
      </c>
      <c r="K82" s="16">
        <v>2.458613342075087</v>
      </c>
      <c r="L82">
        <v>1.118</v>
      </c>
      <c r="M82" s="1">
        <f t="shared" si="2"/>
        <v>2.748729716439948</v>
      </c>
      <c r="N82" s="1">
        <v>20.731365997865904</v>
      </c>
      <c r="O82" s="1">
        <v>93.1578</v>
      </c>
      <c r="P82" s="1">
        <v>2.560656131781694</v>
      </c>
      <c r="Q82" s="1">
        <v>91.04</v>
      </c>
      <c r="R82" s="1">
        <v>1610.0721696771138</v>
      </c>
      <c r="S82" s="1">
        <v>8.428887547777109</v>
      </c>
      <c r="T82" s="1">
        <v>46.44112478031635</v>
      </c>
      <c r="U82" s="1">
        <v>1819.264173386744</v>
      </c>
      <c r="V82" s="1">
        <v>4658.50996091352</v>
      </c>
      <c r="W82" s="1">
        <v>55.69724541586261</v>
      </c>
      <c r="X82" s="1">
        <v>6.275473612398761</v>
      </c>
      <c r="Y82" s="1">
        <v>15.428963151283737</v>
      </c>
      <c r="Z82" s="16">
        <v>0.43</v>
      </c>
      <c r="AA82" s="16">
        <v>2.77</v>
      </c>
      <c r="AB82">
        <v>0.04</v>
      </c>
      <c r="AC82">
        <v>0.781</v>
      </c>
      <c r="AD82" s="1">
        <v>21.467579085395993</v>
      </c>
      <c r="AE82" s="25">
        <v>0.044</v>
      </c>
      <c r="AF82" s="25">
        <v>0.039</v>
      </c>
      <c r="AG82" s="25">
        <v>209</v>
      </c>
      <c r="AH82" s="12">
        <v>0.02676056338028169</v>
      </c>
      <c r="AI82">
        <v>0.0499359795134443</v>
      </c>
    </row>
    <row r="83" spans="1:33" ht="14.25">
      <c r="A83">
        <v>1088</v>
      </c>
      <c r="B83" t="s">
        <v>35</v>
      </c>
      <c r="C83">
        <v>8</v>
      </c>
      <c r="D83" t="s">
        <v>23</v>
      </c>
      <c r="E83">
        <v>3</v>
      </c>
      <c r="F83">
        <v>34</v>
      </c>
      <c r="G83">
        <v>36</v>
      </c>
      <c r="H83">
        <v>65.84</v>
      </c>
      <c r="I83">
        <v>65.84</v>
      </c>
      <c r="J83" s="16">
        <v>7.16836</v>
      </c>
      <c r="K83" s="16">
        <v>2.4590163934426252</v>
      </c>
      <c r="L83">
        <v>1.124</v>
      </c>
      <c r="M83" s="1">
        <f t="shared" si="2"/>
        <v>2.763934426229511</v>
      </c>
      <c r="N83" s="1">
        <v>18.80542039925424</v>
      </c>
      <c r="O83" s="1">
        <v>92.15700000000001</v>
      </c>
      <c r="P83" s="1">
        <v>2.547159049180331</v>
      </c>
      <c r="Q83" s="1">
        <v>87.66</v>
      </c>
      <c r="R83" s="1">
        <v>1595.2142620327886</v>
      </c>
      <c r="S83" s="1">
        <v>11.534968210717532</v>
      </c>
      <c r="T83" s="1">
        <v>54.28929956650696</v>
      </c>
      <c r="U83" s="1">
        <v>2079.948899549816</v>
      </c>
      <c r="V83" s="1">
        <v>5297.960661320985</v>
      </c>
      <c r="W83" s="1">
        <v>59.5590499004432</v>
      </c>
      <c r="X83" s="1">
        <v>27.75354122140876</v>
      </c>
      <c r="Y83" s="1">
        <v>68.2464128395298</v>
      </c>
      <c r="Z83" s="16">
        <v>0.27</v>
      </c>
      <c r="AA83" s="16">
        <v>2.88</v>
      </c>
      <c r="AB83">
        <v>0.03</v>
      </c>
      <c r="AE83" s="25"/>
      <c r="AF83" s="25"/>
      <c r="AG83" s="25"/>
    </row>
    <row r="84" spans="1:35" ht="14.25">
      <c r="A84">
        <v>1088</v>
      </c>
      <c r="B84" t="s">
        <v>35</v>
      </c>
      <c r="C84">
        <v>8</v>
      </c>
      <c r="D84" t="s">
        <v>23</v>
      </c>
      <c r="E84">
        <v>4</v>
      </c>
      <c r="F84">
        <v>34</v>
      </c>
      <c r="G84">
        <v>36</v>
      </c>
      <c r="H84">
        <v>67.34</v>
      </c>
      <c r="I84">
        <v>67.34</v>
      </c>
      <c r="J84" s="16">
        <v>7.22936</v>
      </c>
      <c r="K84" s="16">
        <v>2.4590163934426252</v>
      </c>
      <c r="L84">
        <v>1.157</v>
      </c>
      <c r="M84" s="1">
        <f t="shared" si="2"/>
        <v>2.8450819672131176</v>
      </c>
      <c r="N84" s="1">
        <v>5.437931802986406</v>
      </c>
      <c r="O84" s="1">
        <v>94.15859999999999</v>
      </c>
      <c r="P84" s="1">
        <v>2.6788893491803303</v>
      </c>
      <c r="Q84" s="1">
        <v>88.36</v>
      </c>
      <c r="R84" s="1">
        <v>1692.8699746229527</v>
      </c>
      <c r="S84" s="1">
        <v>10.981261333870643</v>
      </c>
      <c r="T84" s="1">
        <v>52.94250792213671</v>
      </c>
      <c r="U84" s="1">
        <v>493.98106876656016</v>
      </c>
      <c r="V84" s="1">
        <v>1323.3206238154544</v>
      </c>
      <c r="W84" s="1">
        <v>29.025290911936022</v>
      </c>
      <c r="X84" s="1">
        <v>4.13540351137855</v>
      </c>
      <c r="Y84" s="1">
        <v>10.169025027980052</v>
      </c>
      <c r="Z84" s="16">
        <v>-0.24</v>
      </c>
      <c r="AA84" s="16">
        <v>2.92</v>
      </c>
      <c r="AB84">
        <v>0.08</v>
      </c>
      <c r="AC84">
        <v>0.662</v>
      </c>
      <c r="AD84" s="1">
        <v>18.83444262295084</v>
      </c>
      <c r="AE84" s="25">
        <v>0.036</v>
      </c>
      <c r="AF84" s="25">
        <v>0.062</v>
      </c>
      <c r="AG84" s="25">
        <v>309</v>
      </c>
      <c r="AH84" s="12">
        <v>0.04667673716012084</v>
      </c>
      <c r="AI84">
        <v>0.09365558912386707</v>
      </c>
    </row>
    <row r="85" spans="1:35" ht="14.25">
      <c r="A85">
        <v>1088</v>
      </c>
      <c r="B85" t="s">
        <v>35</v>
      </c>
      <c r="C85">
        <v>8</v>
      </c>
      <c r="D85" t="s">
        <v>23</v>
      </c>
      <c r="E85">
        <v>5</v>
      </c>
      <c r="F85">
        <v>34</v>
      </c>
      <c r="G85">
        <v>36</v>
      </c>
      <c r="H85">
        <v>68.84</v>
      </c>
      <c r="I85">
        <v>68.84</v>
      </c>
      <c r="J85" s="16">
        <v>7.29036</v>
      </c>
      <c r="K85" s="16">
        <v>2.3255813953488134</v>
      </c>
      <c r="L85">
        <v>1.127</v>
      </c>
      <c r="M85" s="1">
        <f t="shared" si="2"/>
        <v>2.6209302325581127</v>
      </c>
      <c r="N85" s="1">
        <v>6.9589440870199635</v>
      </c>
      <c r="O85" s="1">
        <v>94.0752</v>
      </c>
      <c r="P85" s="1">
        <v>2.4656453581395095</v>
      </c>
      <c r="Q85" s="1">
        <v>91.38</v>
      </c>
      <c r="R85" s="1">
        <v>1648.7221624185877</v>
      </c>
      <c r="S85" s="1">
        <v>8.086904043452021</v>
      </c>
      <c r="T85" s="1">
        <v>53.687896695119285</v>
      </c>
      <c r="U85" s="1">
        <v>468.94358957352256</v>
      </c>
      <c r="V85" s="1">
        <v>1156.2485848612353</v>
      </c>
      <c r="W85" s="1">
        <v>27.502159119437792</v>
      </c>
      <c r="X85" s="1">
        <v>1.910194335743185</v>
      </c>
      <c r="Y85" s="1">
        <v>4.442312408705035</v>
      </c>
      <c r="Z85" s="16">
        <v>0.35</v>
      </c>
      <c r="AA85" s="16">
        <v>2.75</v>
      </c>
      <c r="AB85">
        <v>0</v>
      </c>
      <c r="AC85">
        <v>0.711</v>
      </c>
      <c r="AD85" s="1">
        <v>18.63481395348818</v>
      </c>
      <c r="AE85" s="25">
        <v>0.039</v>
      </c>
      <c r="AF85" s="25">
        <v>0.042</v>
      </c>
      <c r="AG85" s="25">
        <v>243</v>
      </c>
      <c r="AH85" s="12">
        <v>0.03417721518987342</v>
      </c>
      <c r="AI85">
        <v>0.059071729957805914</v>
      </c>
    </row>
    <row r="86" spans="1:35" ht="14.25">
      <c r="A86">
        <v>1088</v>
      </c>
      <c r="B86" t="s">
        <v>35</v>
      </c>
      <c r="C86">
        <v>8</v>
      </c>
      <c r="D86" t="s">
        <v>23</v>
      </c>
      <c r="E86">
        <v>6</v>
      </c>
      <c r="F86">
        <v>51</v>
      </c>
      <c r="G86">
        <v>53</v>
      </c>
      <c r="H86">
        <v>70.41</v>
      </c>
      <c r="I86">
        <v>70.41</v>
      </c>
      <c r="J86" s="16">
        <v>7.35787</v>
      </c>
      <c r="K86" s="16">
        <v>3.7782805429864275</v>
      </c>
      <c r="L86">
        <v>1.127</v>
      </c>
      <c r="M86" s="1">
        <f t="shared" si="2"/>
        <v>4.258122171945704</v>
      </c>
      <c r="N86" s="1">
        <v>11.827704108399514</v>
      </c>
      <c r="O86" s="1">
        <v>94.0752</v>
      </c>
      <c r="P86" s="1">
        <v>4.005836949502265</v>
      </c>
      <c r="Q86" s="1">
        <v>93.21</v>
      </c>
      <c r="R86" s="1">
        <v>2794.5698558029426</v>
      </c>
      <c r="S86" s="1">
        <v>6.425057725127998</v>
      </c>
      <c r="T86" s="1">
        <v>43.750670528913204</v>
      </c>
      <c r="U86" s="1">
        <v>581.6948052535412</v>
      </c>
      <c r="V86" s="1">
        <v>2330.1745442181596</v>
      </c>
      <c r="W86" s="1">
        <v>39.04230142650469</v>
      </c>
      <c r="X86" s="1">
        <v>0.6834895164354071</v>
      </c>
      <c r="Y86" s="1">
        <v>2.582415141283101</v>
      </c>
      <c r="Z86" s="16">
        <v>0.44</v>
      </c>
      <c r="AA86" s="16">
        <v>2.88</v>
      </c>
      <c r="AB86">
        <v>0</v>
      </c>
      <c r="AC86">
        <v>0.913</v>
      </c>
      <c r="AD86" s="1">
        <v>38.87665542986428</v>
      </c>
      <c r="AE86" s="25">
        <v>0.05</v>
      </c>
      <c r="AF86" s="25">
        <v>0.05</v>
      </c>
      <c r="AG86" s="25">
        <v>271</v>
      </c>
      <c r="AH86" s="12">
        <v>0.02968236582694414</v>
      </c>
      <c r="AI86">
        <v>0.0547645125958379</v>
      </c>
    </row>
    <row r="87" spans="1:35" ht="14.25">
      <c r="A87">
        <v>1088</v>
      </c>
      <c r="B87" t="s">
        <v>35</v>
      </c>
      <c r="C87">
        <v>9</v>
      </c>
      <c r="D87" t="s">
        <v>23</v>
      </c>
      <c r="E87">
        <v>1</v>
      </c>
      <c r="F87">
        <v>8</v>
      </c>
      <c r="G87">
        <v>10</v>
      </c>
      <c r="H87">
        <v>72.08</v>
      </c>
      <c r="I87">
        <v>72.08</v>
      </c>
      <c r="J87" s="16">
        <v>7.40207</v>
      </c>
      <c r="K87" s="16">
        <v>6.542750929368175</v>
      </c>
      <c r="L87">
        <v>1.106</v>
      </c>
      <c r="M87" s="1">
        <f t="shared" si="2"/>
        <v>7.236282527881202</v>
      </c>
      <c r="N87" s="1">
        <v>11.341493346423503</v>
      </c>
      <c r="O87" s="1">
        <v>92.991</v>
      </c>
      <c r="P87" s="1">
        <v>6.729091485502008</v>
      </c>
      <c r="Q87" s="1">
        <v>88.34</v>
      </c>
      <c r="R87" s="1">
        <v>4607.737054881887</v>
      </c>
      <c r="S87" s="1">
        <v>10.104813269563447</v>
      </c>
      <c r="T87" s="1">
        <v>58.59180439212135</v>
      </c>
      <c r="U87" s="1">
        <v>1081.9091549370924</v>
      </c>
      <c r="V87" s="1">
        <v>7280.26568257386</v>
      </c>
      <c r="W87" s="1">
        <v>70.0674493536384</v>
      </c>
      <c r="X87" s="1">
        <v>46.29024426682603</v>
      </c>
      <c r="Y87" s="1">
        <v>302.86553869745586</v>
      </c>
      <c r="Z87" s="16">
        <v>0.52</v>
      </c>
      <c r="AA87" s="16">
        <v>2.69</v>
      </c>
      <c r="AB87">
        <v>0.01</v>
      </c>
      <c r="AC87">
        <v>0.798</v>
      </c>
      <c r="AD87" s="1">
        <v>57.74553457249199</v>
      </c>
      <c r="AE87" s="25">
        <v>0.044</v>
      </c>
      <c r="AF87" s="25">
        <v>0.048</v>
      </c>
      <c r="AG87" s="25">
        <v>333</v>
      </c>
      <c r="AH87" s="12">
        <v>0.04172932330827068</v>
      </c>
      <c r="AI87">
        <v>0.06015037593984962</v>
      </c>
    </row>
    <row r="88" spans="1:35" ht="14.25">
      <c r="A88">
        <v>1088</v>
      </c>
      <c r="B88" t="s">
        <v>35</v>
      </c>
      <c r="C88">
        <v>9</v>
      </c>
      <c r="D88" t="s">
        <v>23</v>
      </c>
      <c r="E88">
        <v>2</v>
      </c>
      <c r="F88">
        <v>34</v>
      </c>
      <c r="G88">
        <v>36</v>
      </c>
      <c r="H88">
        <v>73.84</v>
      </c>
      <c r="I88">
        <v>73.84</v>
      </c>
      <c r="J88" s="16">
        <v>7.42897</v>
      </c>
      <c r="K88" s="16">
        <v>6.543075245365235</v>
      </c>
      <c r="L88">
        <v>1.143</v>
      </c>
      <c r="M88" s="1">
        <f t="shared" si="2"/>
        <v>7.478735005452464</v>
      </c>
      <c r="N88" s="1">
        <v>13.000144446049402</v>
      </c>
      <c r="O88" s="1">
        <v>92.9076</v>
      </c>
      <c r="P88" s="1">
        <v>6.948313203925753</v>
      </c>
      <c r="Q88" s="1">
        <v>94.66</v>
      </c>
      <c r="R88" s="1">
        <v>5227.407218669506</v>
      </c>
      <c r="S88" s="1">
        <v>3.6147031870481623</v>
      </c>
      <c r="T88" s="1">
        <v>43.112190999366156</v>
      </c>
      <c r="U88" s="1">
        <v>410.2562713659782</v>
      </c>
      <c r="V88" s="1">
        <v>2850.589067325573</v>
      </c>
      <c r="W88" s="1">
        <v>43.14786270568533</v>
      </c>
      <c r="X88" s="1">
        <v>16.738287832827773</v>
      </c>
      <c r="Y88" s="1">
        <v>109.5198767687735</v>
      </c>
      <c r="Z88" s="16">
        <v>0.71</v>
      </c>
      <c r="AA88" s="16">
        <v>2.57</v>
      </c>
      <c r="AB88">
        <v>0.25</v>
      </c>
      <c r="AC88">
        <v>0.862</v>
      </c>
      <c r="AD88" s="1">
        <v>64.46669574700023</v>
      </c>
      <c r="AE88" s="25">
        <v>0.047</v>
      </c>
      <c r="AF88" s="25">
        <v>0.058</v>
      </c>
      <c r="AG88" s="25">
        <v>351</v>
      </c>
      <c r="AH88" s="12">
        <v>0.04071925754060325</v>
      </c>
      <c r="AI88">
        <v>0.06728538283062646</v>
      </c>
    </row>
    <row r="89" spans="1:35" ht="14.25">
      <c r="A89">
        <v>1088</v>
      </c>
      <c r="B89" t="s">
        <v>35</v>
      </c>
      <c r="C89">
        <v>9</v>
      </c>
      <c r="D89" t="s">
        <v>23</v>
      </c>
      <c r="E89">
        <v>4</v>
      </c>
      <c r="F89">
        <v>34</v>
      </c>
      <c r="G89">
        <v>36</v>
      </c>
      <c r="H89">
        <v>76.84</v>
      </c>
      <c r="I89">
        <v>76.84</v>
      </c>
      <c r="J89" s="16">
        <v>7.47482</v>
      </c>
      <c r="K89" s="16">
        <v>6.544502617801032</v>
      </c>
      <c r="L89">
        <v>1.086</v>
      </c>
      <c r="M89" s="1">
        <f t="shared" si="2"/>
        <v>7.107329842931922</v>
      </c>
      <c r="N89" s="1">
        <v>12.06855415937649</v>
      </c>
      <c r="O89" s="1">
        <v>92.4906</v>
      </c>
      <c r="P89" s="1">
        <v>6.573612015706792</v>
      </c>
      <c r="Q89" s="1">
        <v>93.86</v>
      </c>
      <c r="R89" s="1">
        <v>5125.950135078523</v>
      </c>
      <c r="S89" s="1">
        <v>3.9008907545817544</v>
      </c>
      <c r="T89" s="1">
        <v>38.00340933304922</v>
      </c>
      <c r="U89" s="1">
        <v>377.57662140130424</v>
      </c>
      <c r="V89" s="1">
        <v>2482.042215293588</v>
      </c>
      <c r="W89" s="1">
        <v>41.398212302085305</v>
      </c>
      <c r="X89" s="1">
        <v>22.233999721647844</v>
      </c>
      <c r="Y89" s="1">
        <v>145.51046938251173</v>
      </c>
      <c r="Z89" s="16">
        <v>0.23</v>
      </c>
      <c r="AA89" s="16">
        <v>2.49</v>
      </c>
      <c r="AB89">
        <v>0</v>
      </c>
      <c r="AC89">
        <v>0.644</v>
      </c>
      <c r="AD89" s="1">
        <v>45.771204188481576</v>
      </c>
      <c r="AE89" s="25">
        <v>0.037</v>
      </c>
      <c r="AF89" s="25">
        <v>0.035</v>
      </c>
      <c r="AG89" s="25">
        <v>307</v>
      </c>
      <c r="AH89" s="12">
        <v>0.04767080745341615</v>
      </c>
      <c r="AI89">
        <v>0.05434782608695653</v>
      </c>
    </row>
    <row r="90" spans="1:35" ht="14.25">
      <c r="A90">
        <v>1088</v>
      </c>
      <c r="B90" t="s">
        <v>35</v>
      </c>
      <c r="C90">
        <v>9</v>
      </c>
      <c r="D90" t="s">
        <v>23</v>
      </c>
      <c r="E90">
        <v>5</v>
      </c>
      <c r="F90">
        <v>34</v>
      </c>
      <c r="G90">
        <v>36</v>
      </c>
      <c r="H90">
        <v>78.34</v>
      </c>
      <c r="I90">
        <v>78.34</v>
      </c>
      <c r="J90" s="16">
        <v>7.49774</v>
      </c>
      <c r="K90" s="16">
        <v>6.544502617801032</v>
      </c>
      <c r="L90">
        <v>1.131</v>
      </c>
      <c r="M90" s="1">
        <f t="shared" si="2"/>
        <v>7.401832460732967</v>
      </c>
      <c r="N90" s="1">
        <v>15.792471883927877</v>
      </c>
      <c r="O90" s="1">
        <v>90.65579999999999</v>
      </c>
      <c r="P90" s="1">
        <v>6.710190431937155</v>
      </c>
      <c r="Q90" s="1">
        <v>95.58</v>
      </c>
      <c r="R90" s="1">
        <v>5542.2976264397785</v>
      </c>
      <c r="S90" s="1">
        <v>2.984165651644336</v>
      </c>
      <c r="T90" s="1">
        <v>37.13119899560577</v>
      </c>
      <c r="U90" s="1">
        <v>354.675726529661</v>
      </c>
      <c r="V90" s="1">
        <v>2379.9416665996905</v>
      </c>
      <c r="W90" s="1">
        <v>40.12312704122183</v>
      </c>
      <c r="X90" s="1">
        <v>0</v>
      </c>
      <c r="Y90" s="1">
        <v>0</v>
      </c>
      <c r="Z90" s="16">
        <v>0.88</v>
      </c>
      <c r="AA90" s="16">
        <v>2.77</v>
      </c>
      <c r="AB90">
        <v>0</v>
      </c>
      <c r="AC90">
        <v>0.793</v>
      </c>
      <c r="AD90" s="1">
        <v>58.69653141361243</v>
      </c>
      <c r="AE90" s="25">
        <v>0.043</v>
      </c>
      <c r="AF90" s="25">
        <v>0.078</v>
      </c>
      <c r="AG90" s="25">
        <v>300</v>
      </c>
      <c r="AH90" s="12">
        <v>0.03783102143757881</v>
      </c>
      <c r="AI90">
        <v>0.09836065573770492</v>
      </c>
    </row>
    <row r="91" spans="1:35" ht="14.25">
      <c r="A91">
        <v>1088</v>
      </c>
      <c r="B91" t="s">
        <v>35</v>
      </c>
      <c r="C91">
        <v>9</v>
      </c>
      <c r="D91" t="s">
        <v>23</v>
      </c>
      <c r="E91">
        <v>6</v>
      </c>
      <c r="F91">
        <v>34</v>
      </c>
      <c r="G91">
        <v>36</v>
      </c>
      <c r="H91">
        <v>79.84</v>
      </c>
      <c r="I91">
        <v>79.84</v>
      </c>
      <c r="J91" s="16">
        <v>7.52066</v>
      </c>
      <c r="K91" s="16">
        <v>6.543279117592069</v>
      </c>
      <c r="L91">
        <v>1.083</v>
      </c>
      <c r="M91" s="1">
        <f t="shared" si="2"/>
        <v>7.08637128435221</v>
      </c>
      <c r="N91" s="1">
        <v>11.86222596130054</v>
      </c>
      <c r="O91" s="1">
        <v>91.90679999999999</v>
      </c>
      <c r="P91" s="1">
        <v>6.512857083567017</v>
      </c>
      <c r="Q91" s="1">
        <v>93.01</v>
      </c>
      <c r="R91" s="1">
        <v>5262.28149097027</v>
      </c>
      <c r="S91" s="1">
        <v>3.5065878203133116</v>
      </c>
      <c r="T91" s="1">
        <v>45.23169551661112</v>
      </c>
      <c r="U91" s="1">
        <v>307.35636165685156</v>
      </c>
      <c r="V91" s="1">
        <v>2001.7680571962114</v>
      </c>
      <c r="W91" s="1">
        <v>37.34732861756032</v>
      </c>
      <c r="X91" s="1">
        <v>13.089523432473895</v>
      </c>
      <c r="Y91" s="1">
        <v>85.64840533493849</v>
      </c>
      <c r="Z91" s="16">
        <v>1.05</v>
      </c>
      <c r="AA91" s="16">
        <v>2.76</v>
      </c>
      <c r="AB91">
        <v>0</v>
      </c>
      <c r="AC91">
        <v>0.736</v>
      </c>
      <c r="AD91" s="1">
        <v>52.155692652832265</v>
      </c>
      <c r="AE91" s="25">
        <v>0.04</v>
      </c>
      <c r="AF91" s="25">
        <v>0.044</v>
      </c>
      <c r="AG91" s="25">
        <v>216</v>
      </c>
      <c r="AH91" s="12">
        <v>0.029347826086956522</v>
      </c>
      <c r="AI91">
        <v>0.05978260869565217</v>
      </c>
    </row>
    <row r="92" spans="1:35" ht="14.25">
      <c r="A92">
        <v>1088</v>
      </c>
      <c r="B92" t="s">
        <v>35</v>
      </c>
      <c r="C92">
        <v>10</v>
      </c>
      <c r="D92" t="s">
        <v>23</v>
      </c>
      <c r="E92">
        <v>2</v>
      </c>
      <c r="F92">
        <v>34</v>
      </c>
      <c r="G92">
        <v>36</v>
      </c>
      <c r="H92">
        <v>83.34</v>
      </c>
      <c r="I92">
        <v>83.34</v>
      </c>
      <c r="J92" s="16">
        <v>7.57415</v>
      </c>
      <c r="K92" s="16">
        <v>6.543075245365361</v>
      </c>
      <c r="L92">
        <v>1.055</v>
      </c>
      <c r="M92" s="1">
        <f t="shared" si="2"/>
        <v>6.902944383860455</v>
      </c>
      <c r="N92" s="1">
        <v>2.2329575952764356</v>
      </c>
      <c r="O92" s="1">
        <v>92.991</v>
      </c>
      <c r="P92" s="1">
        <v>6.4191170119956755</v>
      </c>
      <c r="Q92" s="1">
        <v>88.38</v>
      </c>
      <c r="R92" s="1">
        <v>5084.425260196323</v>
      </c>
      <c r="S92" s="1">
        <v>3.98696360673547</v>
      </c>
      <c r="T92" s="1">
        <v>31.91898619597194</v>
      </c>
      <c r="U92" s="1">
        <v>257.35820361424226</v>
      </c>
      <c r="V92" s="1">
        <v>1652.0124229968294</v>
      </c>
      <c r="W92" s="1">
        <v>34.1743829798242</v>
      </c>
      <c r="X92" s="1">
        <v>0.508811952048667</v>
      </c>
      <c r="Y92" s="1">
        <v>3.3291948879956603</v>
      </c>
      <c r="Z92" s="16">
        <v>1.11</v>
      </c>
      <c r="AA92" s="16">
        <v>2.76</v>
      </c>
      <c r="AB92">
        <v>0</v>
      </c>
      <c r="AC92">
        <v>0.637</v>
      </c>
      <c r="AD92" s="1">
        <v>43.9717557251911</v>
      </c>
      <c r="AE92" s="25">
        <v>0.036</v>
      </c>
      <c r="AF92" s="25">
        <v>0.038</v>
      </c>
      <c r="AG92" s="25">
        <v>261</v>
      </c>
      <c r="AH92" s="12">
        <v>0.04097331240188383</v>
      </c>
      <c r="AI92">
        <v>0.05965463108320251</v>
      </c>
    </row>
    <row r="93" spans="1:35" ht="14.25">
      <c r="A93">
        <v>1088</v>
      </c>
      <c r="B93" t="s">
        <v>35</v>
      </c>
      <c r="C93">
        <v>10</v>
      </c>
      <c r="D93" t="s">
        <v>23</v>
      </c>
      <c r="E93">
        <v>4</v>
      </c>
      <c r="F93">
        <v>34</v>
      </c>
      <c r="G93">
        <v>36</v>
      </c>
      <c r="H93">
        <v>86.34</v>
      </c>
      <c r="I93">
        <v>86.34</v>
      </c>
      <c r="J93" s="16">
        <v>7.62</v>
      </c>
      <c r="K93" s="16">
        <v>1.1183597390493938</v>
      </c>
      <c r="L93">
        <v>1.144</v>
      </c>
      <c r="M93" s="1">
        <f t="shared" si="2"/>
        <v>1.2794035414725065</v>
      </c>
      <c r="N93" s="1">
        <v>15.188858831780381</v>
      </c>
      <c r="O93" s="1">
        <v>92.24040000000001</v>
      </c>
      <c r="P93" s="1">
        <v>1.180126944268406</v>
      </c>
      <c r="Q93" s="1">
        <v>93.17</v>
      </c>
      <c r="R93" s="1">
        <v>1029.1903093979492</v>
      </c>
      <c r="S93" s="1">
        <v>1.7194092827004221</v>
      </c>
      <c r="T93" s="1">
        <v>29.32274337233015</v>
      </c>
      <c r="U93" s="1">
        <v>228.61614150218745</v>
      </c>
      <c r="V93" s="1">
        <v>269.79606848141</v>
      </c>
      <c r="W93" s="1">
        <v>13.31634148967523</v>
      </c>
      <c r="X93" s="1">
        <v>0</v>
      </c>
      <c r="Y93" s="1">
        <v>0</v>
      </c>
      <c r="Z93" s="16">
        <v>1.22</v>
      </c>
      <c r="AA93" s="16">
        <v>2.84</v>
      </c>
      <c r="AB93">
        <v>0.07</v>
      </c>
      <c r="AC93">
        <v>0.691</v>
      </c>
      <c r="AD93" s="1">
        <v>8.840678471575018</v>
      </c>
      <c r="AE93" s="25">
        <v>0.039</v>
      </c>
      <c r="AF93" s="25">
        <v>0.043</v>
      </c>
      <c r="AG93" s="25">
        <v>275</v>
      </c>
      <c r="AH93" s="12">
        <v>0.039797395079594795</v>
      </c>
      <c r="AI93">
        <v>0.06222865412445731</v>
      </c>
    </row>
    <row r="94" spans="1:35" ht="14.25">
      <c r="A94">
        <v>1088</v>
      </c>
      <c r="B94" t="s">
        <v>35</v>
      </c>
      <c r="C94">
        <v>10</v>
      </c>
      <c r="D94" t="s">
        <v>23</v>
      </c>
      <c r="E94">
        <v>6</v>
      </c>
      <c r="F94">
        <v>34</v>
      </c>
      <c r="G94">
        <v>36</v>
      </c>
      <c r="H94">
        <v>89.34</v>
      </c>
      <c r="I94">
        <v>89.34</v>
      </c>
      <c r="J94" s="16">
        <v>7.88825</v>
      </c>
      <c r="K94" s="16">
        <v>1.1184014315538304</v>
      </c>
      <c r="L94">
        <v>1.007</v>
      </c>
      <c r="M94" s="1">
        <f t="shared" si="2"/>
        <v>1.1262302415747072</v>
      </c>
      <c r="N94" s="1">
        <v>28.738685675133127</v>
      </c>
      <c r="O94" s="1">
        <v>88.3206</v>
      </c>
      <c r="P94" s="1">
        <v>0.9946933067402308</v>
      </c>
      <c r="Q94" s="1">
        <v>82.22</v>
      </c>
      <c r="R94" s="1">
        <v>827.2763432299419</v>
      </c>
      <c r="S94" s="1">
        <v>2.6521430262846315</v>
      </c>
      <c r="T94" s="1">
        <v>38.23887132084651</v>
      </c>
      <c r="U94" s="1">
        <v>630.5504802202162</v>
      </c>
      <c r="V94" s="1">
        <v>627.2043422368873</v>
      </c>
      <c r="W94" s="1">
        <v>22.115639602537012</v>
      </c>
      <c r="X94" s="1">
        <v>37.10963325359714</v>
      </c>
      <c r="Y94" s="1">
        <v>41.50346695526067</v>
      </c>
      <c r="Z94" s="16">
        <v>0.83</v>
      </c>
      <c r="AA94" s="16">
        <v>2.7</v>
      </c>
      <c r="AB94">
        <v>0.22</v>
      </c>
      <c r="AC94">
        <v>1.209</v>
      </c>
      <c r="AD94" s="1">
        <v>13.616123620638211</v>
      </c>
      <c r="AE94" s="25">
        <v>0.068</v>
      </c>
      <c r="AF94" s="25">
        <v>0.047</v>
      </c>
      <c r="AG94" s="25">
        <v>564</v>
      </c>
      <c r="AH94" s="12">
        <v>0.04665012406947891</v>
      </c>
      <c r="AI94">
        <v>0.03887510339123242</v>
      </c>
    </row>
    <row r="95" spans="1:35" ht="14.25">
      <c r="A95">
        <v>1088</v>
      </c>
      <c r="B95" t="s">
        <v>35</v>
      </c>
      <c r="C95">
        <v>10</v>
      </c>
      <c r="D95" t="s">
        <v>23</v>
      </c>
      <c r="E95">
        <v>7</v>
      </c>
      <c r="F95">
        <v>34</v>
      </c>
      <c r="G95">
        <v>36</v>
      </c>
      <c r="H95">
        <v>90.84</v>
      </c>
      <c r="I95">
        <v>90.84</v>
      </c>
      <c r="J95" s="16">
        <v>8.02237</v>
      </c>
      <c r="K95" s="16">
        <v>1.1183180496533152</v>
      </c>
      <c r="L95">
        <v>1.094</v>
      </c>
      <c r="M95" s="1">
        <f t="shared" si="2"/>
        <v>1.2234399463207268</v>
      </c>
      <c r="N95" s="1">
        <v>11.192593575789752</v>
      </c>
      <c r="O95" s="1">
        <v>88.821</v>
      </c>
      <c r="P95" s="1">
        <v>1.0866715947215326</v>
      </c>
      <c r="Q95" s="1">
        <v>89.2</v>
      </c>
      <c r="R95" s="1">
        <v>991.3445797360713</v>
      </c>
      <c r="S95" s="1">
        <v>2.5562595586628802</v>
      </c>
      <c r="T95" s="1">
        <v>44.73094170403588</v>
      </c>
      <c r="U95" s="1">
        <v>260.8357736594107</v>
      </c>
      <c r="V95" s="1">
        <v>283.4428261228965</v>
      </c>
      <c r="W95" s="1">
        <v>14.223515850743182</v>
      </c>
      <c r="X95" s="1">
        <v>0</v>
      </c>
      <c r="Y95" s="1">
        <v>0</v>
      </c>
      <c r="Z95" s="16">
        <v>1.04</v>
      </c>
      <c r="AA95" s="16">
        <v>2.74</v>
      </c>
      <c r="AB95">
        <v>0</v>
      </c>
      <c r="AC95">
        <v>0.957</v>
      </c>
      <c r="AD95" s="1">
        <v>11.708320286289355</v>
      </c>
      <c r="AE95" s="25">
        <v>0.053</v>
      </c>
      <c r="AF95" s="25">
        <v>0.048</v>
      </c>
      <c r="AG95" s="25">
        <v>557</v>
      </c>
      <c r="AH95" s="12">
        <v>0.058202716823406477</v>
      </c>
      <c r="AI95">
        <v>0.05015673981191223</v>
      </c>
    </row>
    <row r="96" spans="1:35" ht="14.25">
      <c r="A96">
        <v>1088</v>
      </c>
      <c r="B96" t="s">
        <v>35</v>
      </c>
      <c r="C96">
        <v>11</v>
      </c>
      <c r="D96" t="s">
        <v>23</v>
      </c>
      <c r="E96">
        <v>1</v>
      </c>
      <c r="F96">
        <v>34</v>
      </c>
      <c r="G96">
        <v>36</v>
      </c>
      <c r="H96">
        <v>91.34</v>
      </c>
      <c r="I96">
        <v>91.34</v>
      </c>
      <c r="J96" s="16">
        <v>8.06708</v>
      </c>
      <c r="K96" s="16">
        <v>1.118401431553838</v>
      </c>
      <c r="L96">
        <v>1.021</v>
      </c>
      <c r="M96" s="1">
        <f t="shared" si="2"/>
        <v>1.1418878616164685</v>
      </c>
      <c r="N96" s="1">
        <v>27.440131683746618</v>
      </c>
      <c r="O96" s="1">
        <v>90.40559999999999</v>
      </c>
      <c r="P96" s="1">
        <v>1.032330572621538</v>
      </c>
      <c r="Q96" s="1">
        <v>96.1</v>
      </c>
      <c r="R96" s="1">
        <v>1002.3233582612635</v>
      </c>
      <c r="S96" s="1">
        <v>1.395444284834804</v>
      </c>
      <c r="T96" s="1">
        <v>36.08740894901145</v>
      </c>
      <c r="U96" s="1">
        <v>274.9349546009664</v>
      </c>
      <c r="V96" s="1">
        <v>283.8237591168922</v>
      </c>
      <c r="W96" s="1">
        <v>14.60341922882688</v>
      </c>
      <c r="X96" s="1">
        <v>28.13545372484469</v>
      </c>
      <c r="Y96" s="1">
        <v>31.466731723283065</v>
      </c>
      <c r="Z96" s="16">
        <v>0.87</v>
      </c>
      <c r="AA96" s="16">
        <v>2.83</v>
      </c>
      <c r="AB96">
        <v>0</v>
      </c>
      <c r="AC96">
        <v>0.909</v>
      </c>
      <c r="AD96" s="1">
        <v>10.3797606620937</v>
      </c>
      <c r="AE96" s="25">
        <v>0.049</v>
      </c>
      <c r="AF96" s="25">
        <v>0.058</v>
      </c>
      <c r="AG96" s="25">
        <v>296</v>
      </c>
      <c r="AH96" s="12">
        <v>0.03256325632563256</v>
      </c>
      <c r="AI96">
        <v>0.0638063806380638</v>
      </c>
    </row>
    <row r="97" spans="1:35" ht="14.25">
      <c r="A97">
        <v>1088</v>
      </c>
      <c r="B97" t="s">
        <v>35</v>
      </c>
      <c r="C97">
        <v>11</v>
      </c>
      <c r="D97" t="s">
        <v>23</v>
      </c>
      <c r="E97">
        <v>2</v>
      </c>
      <c r="F97">
        <v>34</v>
      </c>
      <c r="G97">
        <v>36</v>
      </c>
      <c r="H97">
        <v>92.84</v>
      </c>
      <c r="I97">
        <v>92.84</v>
      </c>
      <c r="J97" s="16">
        <v>8.2012</v>
      </c>
      <c r="K97" s="16">
        <v>1.1183597390493938</v>
      </c>
      <c r="L97">
        <v>1.094</v>
      </c>
      <c r="M97" s="1">
        <f t="shared" si="2"/>
        <v>1.223485554520037</v>
      </c>
      <c r="N97" s="1">
        <v>8.15475118554535</v>
      </c>
      <c r="O97" s="1">
        <v>91.5732</v>
      </c>
      <c r="P97" s="1">
        <v>1.1203848738117426</v>
      </c>
      <c r="Q97" s="1">
        <v>89.67</v>
      </c>
      <c r="R97" s="1">
        <v>1018.547172771668</v>
      </c>
      <c r="S97" s="1">
        <v>6.817000935259275</v>
      </c>
      <c r="T97" s="1">
        <v>47.083751533400246</v>
      </c>
      <c r="U97" s="1">
        <v>330.7396402345079</v>
      </c>
      <c r="V97" s="1">
        <v>370.55569008868025</v>
      </c>
      <c r="W97" s="1">
        <v>16.016757615552205</v>
      </c>
      <c r="X97" s="1">
        <v>0.31326910378774236</v>
      </c>
      <c r="Y97" s="1">
        <v>0.350347553164297</v>
      </c>
      <c r="Z97" s="16">
        <v>1.18</v>
      </c>
      <c r="AA97" s="16">
        <v>2.7</v>
      </c>
      <c r="AB97">
        <v>0</v>
      </c>
      <c r="AC97">
        <v>1.094</v>
      </c>
      <c r="AD97" s="1">
        <v>13.384931966449205</v>
      </c>
      <c r="AE97" s="25">
        <v>0.061</v>
      </c>
      <c r="AF97" s="25">
        <v>0.033</v>
      </c>
      <c r="AG97" s="25">
        <v>425</v>
      </c>
      <c r="AH97" s="12">
        <v>0.03884826325411334</v>
      </c>
      <c r="AI97">
        <v>0.03016453382084095</v>
      </c>
    </row>
    <row r="98" spans="1:35" ht="14.25">
      <c r="A98">
        <v>1088</v>
      </c>
      <c r="B98" t="s">
        <v>35</v>
      </c>
      <c r="C98">
        <v>11</v>
      </c>
      <c r="D98" t="s">
        <v>23</v>
      </c>
      <c r="E98">
        <v>4</v>
      </c>
      <c r="F98">
        <v>34</v>
      </c>
      <c r="G98">
        <v>36</v>
      </c>
      <c r="H98">
        <v>95.84</v>
      </c>
      <c r="I98">
        <v>95.84</v>
      </c>
      <c r="J98" s="16">
        <v>8.46945</v>
      </c>
      <c r="K98" s="16">
        <v>1.1342155009451873</v>
      </c>
      <c r="L98">
        <v>1.089</v>
      </c>
      <c r="M98" s="1">
        <f t="shared" si="2"/>
        <v>1.235160680529309</v>
      </c>
      <c r="N98" s="1">
        <v>11.306996898576866</v>
      </c>
      <c r="O98" s="1">
        <v>92.4906</v>
      </c>
      <c r="P98" s="1">
        <v>1.142407524385641</v>
      </c>
      <c r="Q98" s="1">
        <v>92.78</v>
      </c>
      <c r="R98" s="1">
        <v>1098.3092248922571</v>
      </c>
      <c r="S98" s="1">
        <v>4.586589880707528</v>
      </c>
      <c r="T98" s="1">
        <v>44.03966372062945</v>
      </c>
      <c r="U98" s="1">
        <v>365.4998295317071</v>
      </c>
      <c r="V98" s="1">
        <v>417.54975541869135</v>
      </c>
      <c r="W98" s="1">
        <v>16.95633917261991</v>
      </c>
      <c r="X98" s="1">
        <v>0</v>
      </c>
      <c r="Y98" s="1">
        <v>0</v>
      </c>
      <c r="Z98" s="16">
        <v>1.24</v>
      </c>
      <c r="AA98" s="16">
        <v>1.87</v>
      </c>
      <c r="AB98">
        <v>0</v>
      </c>
      <c r="AC98">
        <v>0.789</v>
      </c>
      <c r="AD98" s="1">
        <v>9.74541776937625</v>
      </c>
      <c r="AE98" s="25">
        <v>0.042</v>
      </c>
      <c r="AF98" s="25">
        <v>0.04</v>
      </c>
      <c r="AG98" s="25">
        <v>283</v>
      </c>
      <c r="AH98" s="12">
        <v>0.03586818757921419</v>
      </c>
      <c r="AI98">
        <v>0.050697084917617236</v>
      </c>
    </row>
    <row r="99" spans="1:35" ht="14.25">
      <c r="A99">
        <v>1088</v>
      </c>
      <c r="B99" t="s">
        <v>35</v>
      </c>
      <c r="C99">
        <v>11</v>
      </c>
      <c r="D99" t="s">
        <v>23</v>
      </c>
      <c r="E99">
        <v>5</v>
      </c>
      <c r="F99">
        <v>34</v>
      </c>
      <c r="G99">
        <v>36</v>
      </c>
      <c r="H99">
        <v>97.34</v>
      </c>
      <c r="I99">
        <v>97.34</v>
      </c>
      <c r="J99" s="16">
        <v>8.6017</v>
      </c>
      <c r="K99" s="16">
        <v>1.1316367694758014</v>
      </c>
      <c r="L99">
        <v>1.084</v>
      </c>
      <c r="M99" s="1">
        <f t="shared" si="2"/>
        <v>1.2266942581117688</v>
      </c>
      <c r="N99" s="1">
        <v>21.666050978943485</v>
      </c>
      <c r="O99" s="1">
        <v>91.74</v>
      </c>
      <c r="P99" s="1">
        <v>1.1253693123917368</v>
      </c>
      <c r="Q99" s="1">
        <v>95.48</v>
      </c>
      <c r="R99" s="1">
        <v>1140.092489419757</v>
      </c>
      <c r="S99" s="1">
        <v>1.698754246885617</v>
      </c>
      <c r="T99" s="1">
        <v>34.478424801005445</v>
      </c>
      <c r="U99" s="1">
        <v>245.11682674547473</v>
      </c>
      <c r="V99" s="1">
        <v>275.8469547701994</v>
      </c>
      <c r="W99" s="1">
        <v>13.870138714576653</v>
      </c>
      <c r="X99" s="1">
        <v>0</v>
      </c>
      <c r="Y99" s="1">
        <v>0</v>
      </c>
      <c r="Z99" s="16">
        <v>1.11</v>
      </c>
      <c r="AA99" s="16">
        <v>2.9</v>
      </c>
      <c r="AB99">
        <v>0</v>
      </c>
      <c r="AC99">
        <v>0.917</v>
      </c>
      <c r="AD99" s="1">
        <v>11.24878634688492</v>
      </c>
      <c r="AE99" s="25">
        <v>0.05</v>
      </c>
      <c r="AF99" s="25">
        <v>0.045</v>
      </c>
      <c r="AG99" s="25">
        <v>314</v>
      </c>
      <c r="AH99" s="12">
        <v>0.03424209378407852</v>
      </c>
      <c r="AI99">
        <v>0.04907306434023991</v>
      </c>
    </row>
    <row r="100" spans="26:33" ht="14.25">
      <c r="Z100" s="16"/>
      <c r="AA100" s="16"/>
      <c r="AG100" s="25"/>
    </row>
    <row r="101" spans="26:33" ht="14.25">
      <c r="Z101" s="16"/>
      <c r="AA101" s="16"/>
      <c r="AG101" s="25"/>
    </row>
    <row r="102" spans="26:33" ht="14.25">
      <c r="Z102" s="16"/>
      <c r="AA102" s="16"/>
      <c r="AG102" s="25"/>
    </row>
    <row r="103" spans="26:33" ht="14.25">
      <c r="Z103" s="16"/>
      <c r="AA103" s="16"/>
      <c r="AG103" s="25"/>
    </row>
    <row r="104" spans="26:27" ht="14.25">
      <c r="Z104" s="16"/>
      <c r="AA104" s="16"/>
    </row>
    <row r="105" spans="26:27" ht="14.25">
      <c r="Z105" s="16"/>
      <c r="AA105" s="16"/>
    </row>
    <row r="106" spans="26:27" ht="14.25">
      <c r="Z106" s="16"/>
      <c r="AA106" s="16"/>
    </row>
    <row r="107" spans="26:27" ht="14.25">
      <c r="Z107" s="16"/>
      <c r="AA107" s="16"/>
    </row>
    <row r="108" spans="26:27" ht="14.25">
      <c r="Z108" s="16"/>
      <c r="AA108" s="16"/>
    </row>
    <row r="109" spans="26:27" ht="14.25">
      <c r="Z109" s="16"/>
      <c r="AA109" s="16"/>
    </row>
    <row r="110" spans="26:27" ht="14.25">
      <c r="Z110" s="16"/>
      <c r="AA110" s="16"/>
    </row>
    <row r="111" spans="26:27" ht="14.25">
      <c r="Z111" s="16"/>
      <c r="AA111" s="16"/>
    </row>
    <row r="112" spans="26:27" ht="14.25">
      <c r="Z112" s="16"/>
      <c r="AA112" s="16"/>
    </row>
    <row r="113" spans="26:27" ht="14.25">
      <c r="Z113" s="16"/>
      <c r="AA113" s="16"/>
    </row>
    <row r="114" spans="26:27" ht="14.25">
      <c r="Z114" s="16"/>
      <c r="AA114" s="16"/>
    </row>
    <row r="115" spans="26:27" ht="14.25">
      <c r="Z115" s="16"/>
      <c r="AA115" s="16"/>
    </row>
    <row r="116" spans="26:27" ht="14.25">
      <c r="Z116" s="16"/>
      <c r="AA116" s="16"/>
    </row>
    <row r="117" spans="26:27" ht="14.25">
      <c r="Z117" s="16"/>
      <c r="AA117" s="16"/>
    </row>
    <row r="118" spans="26:27" ht="14.25">
      <c r="Z118" s="16"/>
      <c r="AA118" s="16"/>
    </row>
    <row r="119" spans="26:27" ht="14.25">
      <c r="Z119" s="16"/>
      <c r="AA119" s="16"/>
    </row>
    <row r="120" spans="26:27" ht="14.25">
      <c r="Z120" s="16"/>
      <c r="AA120" s="16"/>
    </row>
    <row r="121" spans="26:27" ht="14.25">
      <c r="Z121" s="16"/>
      <c r="AA121" s="16"/>
    </row>
    <row r="122" spans="26:27" ht="14.25">
      <c r="Z122" s="16"/>
      <c r="AA122" s="16"/>
    </row>
    <row r="123" spans="26:27" ht="14.25">
      <c r="Z123" s="16"/>
      <c r="AA123" s="16"/>
    </row>
    <row r="124" spans="26:27" ht="14.25">
      <c r="Z124" s="16"/>
      <c r="AA124" s="16"/>
    </row>
    <row r="125" spans="26:27" ht="14.25">
      <c r="Z125" s="16"/>
      <c r="AA125" s="16"/>
    </row>
    <row r="126" spans="26:27" ht="14.25">
      <c r="Z126" s="16"/>
      <c r="AA126" s="16"/>
    </row>
    <row r="127" spans="26:27" ht="14.25">
      <c r="Z127" s="16"/>
      <c r="AA127" s="16"/>
    </row>
    <row r="128" spans="26:27" ht="14.25">
      <c r="Z128" s="16"/>
      <c r="AA128" s="16"/>
    </row>
    <row r="129" spans="26:27" ht="14.25">
      <c r="Z129" s="16"/>
      <c r="AA129" s="16"/>
    </row>
    <row r="130" spans="26:27" ht="14.25">
      <c r="Z130" s="16"/>
      <c r="AA130" s="16"/>
    </row>
    <row r="131" spans="26:27" ht="14.25">
      <c r="Z131" s="16"/>
      <c r="AA131" s="16"/>
    </row>
    <row r="132" spans="26:27" ht="14.25">
      <c r="Z132" s="16"/>
      <c r="AA132" s="16"/>
    </row>
    <row r="133" spans="26:27" ht="14.25">
      <c r="Z133" s="16"/>
      <c r="AA133" s="16"/>
    </row>
    <row r="134" spans="26:27" ht="14.25">
      <c r="Z134" s="16"/>
      <c r="AA134" s="16"/>
    </row>
    <row r="135" spans="26:27" ht="14.25">
      <c r="Z135" s="16"/>
      <c r="AA135" s="16"/>
    </row>
    <row r="136" spans="26:27" ht="14.25">
      <c r="Z136" s="16"/>
      <c r="AA136" s="16"/>
    </row>
    <row r="137" spans="26:27" ht="14.25">
      <c r="Z137" s="16"/>
      <c r="AA137" s="16"/>
    </row>
    <row r="138" spans="26:27" ht="14.25">
      <c r="Z138" s="16"/>
      <c r="AA138" s="16"/>
    </row>
    <row r="139" spans="26:27" ht="14.25">
      <c r="Z139" s="16"/>
      <c r="AA139" s="16"/>
    </row>
    <row r="140" spans="26:27" ht="14.25">
      <c r="Z140" s="16"/>
      <c r="AA140" s="16"/>
    </row>
    <row r="141" spans="26:27" ht="14.25">
      <c r="Z141" s="16"/>
      <c r="AA141" s="16"/>
    </row>
    <row r="142" spans="26:27" ht="14.25">
      <c r="Z142" s="16"/>
      <c r="AA142" s="16"/>
    </row>
    <row r="143" spans="26:27" ht="14.25">
      <c r="Z143" s="16"/>
      <c r="AA143" s="16"/>
    </row>
    <row r="144" spans="26:27" ht="14.25">
      <c r="Z144" s="16"/>
      <c r="AA144" s="16"/>
    </row>
    <row r="145" spans="26:27" ht="14.25">
      <c r="Z145" s="16"/>
      <c r="AA145" s="16"/>
    </row>
    <row r="146" spans="26:27" ht="14.25">
      <c r="Z146" s="16"/>
      <c r="AA146" s="16"/>
    </row>
    <row r="147" spans="26:27" ht="14.25">
      <c r="Z147" s="16"/>
      <c r="AA147" s="16"/>
    </row>
    <row r="148" spans="26:27" ht="14.25">
      <c r="Z148" s="16"/>
      <c r="AA148" s="16"/>
    </row>
    <row r="149" spans="26:27" ht="14.25">
      <c r="Z149" s="16"/>
      <c r="AA149" s="16"/>
    </row>
    <row r="150" spans="26:27" ht="14.25">
      <c r="Z150" s="16"/>
      <c r="AA150" s="16"/>
    </row>
    <row r="151" spans="26:27" ht="14.25">
      <c r="Z151" s="16"/>
      <c r="AA151" s="16"/>
    </row>
    <row r="152" spans="26:27" ht="14.25">
      <c r="Z152" s="16"/>
      <c r="AA152" s="16"/>
    </row>
    <row r="153" spans="26:27" ht="14.25">
      <c r="Z153" s="16"/>
      <c r="AA153" s="16"/>
    </row>
    <row r="154" spans="26:27" ht="14.25">
      <c r="Z154" s="16"/>
      <c r="AA154" s="16"/>
    </row>
    <row r="155" spans="26:27" ht="14.25">
      <c r="Z155" s="16"/>
      <c r="AA155" s="16"/>
    </row>
    <row r="156" spans="26:27" ht="14.25">
      <c r="Z156" s="16"/>
      <c r="AA156" s="16"/>
    </row>
    <row r="157" spans="26:27" ht="14.25">
      <c r="Z157" s="16"/>
      <c r="AA157" s="16"/>
    </row>
    <row r="158" spans="26:27" ht="14.25">
      <c r="Z158" s="16"/>
      <c r="AA158" s="16"/>
    </row>
    <row r="159" spans="26:27" ht="14.25">
      <c r="Z159" s="16"/>
      <c r="AA159" s="16"/>
    </row>
    <row r="160" spans="26:27" ht="14.25">
      <c r="Z160" s="16"/>
      <c r="AA160" s="16"/>
    </row>
    <row r="161" spans="26:27" ht="14.25">
      <c r="Z161" s="16"/>
      <c r="AA161" s="16"/>
    </row>
    <row r="162" spans="26:27" ht="14.25">
      <c r="Z162" s="16"/>
      <c r="AA162" s="16"/>
    </row>
    <row r="163" spans="26:27" ht="14.25">
      <c r="Z163" s="16"/>
      <c r="AA163" s="16"/>
    </row>
    <row r="164" spans="26:27" ht="14.25">
      <c r="Z164" s="16"/>
      <c r="AA164" s="16"/>
    </row>
    <row r="165" spans="26:27" ht="14.25">
      <c r="Z165" s="16"/>
      <c r="AA165" s="16"/>
    </row>
    <row r="166" spans="26:27" ht="14.25">
      <c r="Z166" s="16"/>
      <c r="AA166" s="16"/>
    </row>
    <row r="167" spans="26:27" ht="14.25">
      <c r="Z167" s="16"/>
      <c r="AA167" s="16"/>
    </row>
    <row r="168" spans="26:27" ht="14.25">
      <c r="Z168" s="16"/>
      <c r="AA168" s="16"/>
    </row>
    <row r="169" spans="26:27" ht="14.25">
      <c r="Z169" s="16"/>
      <c r="AA169" s="16"/>
    </row>
    <row r="170" spans="26:27" ht="14.25">
      <c r="Z170" s="16"/>
      <c r="AA170" s="16"/>
    </row>
    <row r="171" spans="26:27" ht="14.25">
      <c r="Z171" s="16"/>
      <c r="AA171" s="16"/>
    </row>
    <row r="172" spans="26:27" ht="14.25">
      <c r="Z172" s="16"/>
      <c r="AA172" s="16"/>
    </row>
    <row r="173" spans="26:27" ht="14.25">
      <c r="Z173" s="16"/>
      <c r="AA173" s="16"/>
    </row>
    <row r="174" spans="26:27" ht="14.25">
      <c r="Z174" s="16"/>
      <c r="AA174" s="16"/>
    </row>
    <row r="175" spans="26:27" ht="14.25">
      <c r="Z175" s="16"/>
      <c r="AA175" s="16"/>
    </row>
    <row r="176" spans="26:27" ht="14.25">
      <c r="Z176" s="16"/>
      <c r="AA176" s="16"/>
    </row>
    <row r="177" spans="26:27" ht="14.25">
      <c r="Z177" s="16"/>
      <c r="AA177" s="16"/>
    </row>
    <row r="178" spans="26:27" ht="14.25">
      <c r="Z178" s="16"/>
      <c r="AA178" s="16"/>
    </row>
    <row r="179" spans="26:27" ht="14.25">
      <c r="Z179" s="16"/>
      <c r="AA179" s="16"/>
    </row>
    <row r="180" spans="26:27" ht="14.25">
      <c r="Z180" s="16"/>
      <c r="AA180" s="16"/>
    </row>
    <row r="181" spans="26:27" ht="14.25">
      <c r="Z181" s="16"/>
      <c r="AA181" s="16"/>
    </row>
    <row r="182" spans="26:27" ht="14.25">
      <c r="Z182" s="16"/>
      <c r="AA182" s="16"/>
    </row>
    <row r="183" spans="26:27" ht="14.25">
      <c r="Z183" s="16"/>
      <c r="AA183" s="16"/>
    </row>
    <row r="184" spans="26:27" ht="14.25">
      <c r="Z184" s="16"/>
      <c r="AA184" s="16"/>
    </row>
    <row r="185" spans="26:27" ht="14.25">
      <c r="Z185" s="16"/>
      <c r="AA185" s="16"/>
    </row>
    <row r="186" spans="26:27" ht="14.25">
      <c r="Z186" s="16"/>
      <c r="AA186" s="16"/>
    </row>
    <row r="187" spans="26:27" ht="14.25">
      <c r="Z187" s="16"/>
      <c r="AA187" s="16"/>
    </row>
    <row r="188" spans="26:27" ht="14.25">
      <c r="Z188" s="16"/>
      <c r="AA188" s="16"/>
    </row>
    <row r="189" spans="26:27" ht="14.25">
      <c r="Z189" s="16"/>
      <c r="AA189" s="16"/>
    </row>
    <row r="190" spans="26:27" ht="14.25">
      <c r="Z190" s="16"/>
      <c r="AA190" s="16"/>
    </row>
    <row r="191" spans="26:27" ht="14.25">
      <c r="Z191" s="16"/>
      <c r="AA191" s="1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 Paleo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Bauer</dc:creator>
  <cp:keywords/>
  <dc:description/>
  <cp:lastModifiedBy>Bruce Bauer</cp:lastModifiedBy>
  <dcterms:created xsi:type="dcterms:W3CDTF">2005-11-29T00:15:31Z</dcterms:created>
  <cp:category/>
  <cp:version/>
  <cp:contentType/>
  <cp:contentStatus/>
</cp:coreProperties>
</file>